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11\"/>
    </mc:Choice>
  </mc:AlternateContent>
  <bookViews>
    <workbookView xWindow="0" yWindow="0" windowWidth="23040" windowHeight="9132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20" i="1"/>
  <c r="G21" i="1"/>
  <c r="G22" i="1"/>
  <c r="G23" i="1"/>
  <c r="G25" i="1" s="1"/>
  <c r="G24" i="1"/>
  <c r="G4" i="1"/>
  <c r="D48" i="1"/>
  <c r="D46" i="1"/>
  <c r="D45" i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39" i="1" l="1"/>
  <c r="D18" i="1"/>
  <c r="D43" i="1"/>
  <c r="D16" i="1"/>
  <c r="D39" i="1"/>
  <c r="D25" i="1"/>
  <c r="G43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<sst xmlns="http://schemas.openxmlformats.org/spreadsheetml/2006/main" count="114" uniqueCount="63">
  <si>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</si>
  <si>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</si>
  <si>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</si>
  <si>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</si>
  <si>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</si>
  <si>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</si>
  <si>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</si>
  <si>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</si>
  <si>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</si>
  <si>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</si>
  <si>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</si>
  <si>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</si>
  <si>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</si>
  <si>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</si>
  <si>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</si>
  <si>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</si>
  <si>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</si>
  <si>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</si>
  <si>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</si>
  <si>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</si>
  <si>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</si>
  <si>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</si>
  <si>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</si>
  <si>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</si>
  <si>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</si>
  <si>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</si>
  <si>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</si>
  <si>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</si>
  <si>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</si>
  <si>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</si>
  <si>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</si>
  <si>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</si>
  <si>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</si>
  <si>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</si>
  <si>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</si>
  <si>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</si>
  <si>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</si>
  <si>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</si>
  <si>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</si>
  <si>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</si>
  <si>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</si>
  <si>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</si>
  <si>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</si>
  <si>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</si>
  <si>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</si>
  <si>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</si>
  <si>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</si>
  <si>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</si>
  <si>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</si>
  <si>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</si>
  <si>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</si>
  <si>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</si>
  <si>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</si>
  <si>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</si>
  <si>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</si>
  <si>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</si>
  <si>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</si>
  <si>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108年1至11月來臺旅客人次及成長率－按居住地分
Table 1-2 Visitor Arrivals by Residence,
January-November,2019</t>
  </si>
  <si>
    <t>108年1至11月 Jan.-November., 2019</t>
  </si>
  <si>
    <t>107年1至11月 Jan.-November., 2018</t>
  </si>
  <si>
    <t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</si>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</sst>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pane ySplit="3" topLeftCell="A4" activePane="bottomLeft" state="frozen"/>
      <selection pane="bottomLeft" activeCell="K54" sqref="K54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77734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3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3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9" t="s">
        <v>5</v>
      </c>
      <c r="B4" s="18" t="s">
        <v>6</v>
      </c>
      <c r="C4" s="17"/>
      <c r="D4" s="5">
        <f>E4+F4</f>
        <v>1562659</v>
      </c>
      <c r="E4" s="5">
        <v>1458398</v>
      </c>
      <c r="F4" s="6">
        <v>104261</v>
      </c>
      <c r="G4" s="5">
        <f>H4+I4</f>
        <v>1485663</v>
      </c>
      <c r="H4" s="5">
        <v>1382253</v>
      </c>
      <c r="I4" s="6">
        <v>103410</v>
      </c>
      <c r="J4" s="7">
        <f>IF(G4=0,"-",((D4/G4)-1)*100)</f>
        <v>5.1826019763566933</v>
      </c>
      <c r="K4" s="7">
        <f>IF(H4=0,"-",((E4/H4)-1)*100)</f>
        <v>5.5087599737529969</v>
      </c>
      <c r="L4" s="7">
        <f>IF(I4=0,"-",((F4/I4)-1)*100)</f>
        <v>0.82293782032685225</v>
      </c>
      <c r="M4" s="8" t="s">
        <v>60</v>
      </c>
    </row>
    <row r="5" spans="1:13" s="8" customFormat="1" ht="15" customHeight="1" x14ac:dyDescent="0.3">
      <c r="A5" s="20"/>
      <c r="B5" s="18" t="s">
        <v>7</v>
      </c>
      <c r="C5" s="17"/>
      <c r="D5" s="5">
        <f t="shared" ref="D5:D48" si="0">E5+F5</f>
        <v>2610274</v>
      </c>
      <c r="E5" s="5">
        <v>2582158</v>
      </c>
      <c r="F5" s="6">
        <v>28116</v>
      </c>
      <c r="G5" s="5">
        <f t="shared" ref="G5:G48" si="1">H5+I5</f>
        <v>2463413</v>
      </c>
      <c r="H5" s="5">
        <v>2433342</v>
      </c>
      <c r="I5" s="6">
        <v>30071</v>
      </c>
      <c r="J5" s="7">
        <f t="shared" ref="J5:L49" si="2">IF(G5=0,"-",((D5/G5)-1)*100)</f>
        <v>5.9616881131990374</v>
      </c>
      <c r="K5" s="7">
        <f t="shared" si="2"/>
        <v>6.1157042454369259</v>
      </c>
      <c r="L5" s="7">
        <f t="shared" si="2"/>
        <v>-6.5012803032822308</v>
      </c>
      <c r="M5" s="8" t="s">
        <v>60</v>
      </c>
    </row>
    <row r="6" spans="1:13" s="8" customFormat="1" ht="15" customHeight="1" x14ac:dyDescent="0.3">
      <c r="A6" s="20"/>
      <c r="B6" s="18" t="s">
        <v>8</v>
      </c>
      <c r="C6" s="17"/>
      <c r="D6" s="5">
        <f t="shared" si="0"/>
        <v>1942602</v>
      </c>
      <c r="E6" s="5">
        <v>1568</v>
      </c>
      <c r="F6" s="6">
        <v>1941034</v>
      </c>
      <c r="G6" s="5">
        <f t="shared" si="1"/>
        <v>1769053</v>
      </c>
      <c r="H6" s="5">
        <v>1425</v>
      </c>
      <c r="I6" s="6">
        <v>1767628</v>
      </c>
      <c r="J6" s="7">
        <f t="shared" si="2"/>
        <v>9.8102770239218309</v>
      </c>
      <c r="K6" s="7">
        <f t="shared" si="2"/>
        <v>10.035087719298241</v>
      </c>
      <c r="L6" s="7">
        <f t="shared" si="2"/>
        <v>9.8100957893855423</v>
      </c>
      <c r="M6" s="8" t="s">
        <v>60</v>
      </c>
    </row>
    <row r="7" spans="1:13" s="8" customFormat="1" ht="15" customHeight="1" x14ac:dyDescent="0.3">
      <c r="A7" s="20"/>
      <c r="B7" s="18" t="s">
        <v>9</v>
      </c>
      <c r="C7" s="17"/>
      <c r="D7" s="5">
        <f t="shared" si="0"/>
        <v>1081931</v>
      </c>
      <c r="E7" s="5">
        <v>3498</v>
      </c>
      <c r="F7" s="6">
        <v>1078433</v>
      </c>
      <c r="G7" s="5">
        <f t="shared" si="1"/>
        <v>910175</v>
      </c>
      <c r="H7" s="5">
        <v>3525</v>
      </c>
      <c r="I7" s="6">
        <v>906650</v>
      </c>
      <c r="J7" s="7">
        <f t="shared" si="2"/>
        <v>18.870656741835369</v>
      </c>
      <c r="K7" s="7">
        <f t="shared" si="2"/>
        <v>-0.7659574468085073</v>
      </c>
      <c r="L7" s="7">
        <f t="shared" si="2"/>
        <v>18.947002702255556</v>
      </c>
      <c r="M7" s="8" t="s">
        <v>60</v>
      </c>
    </row>
    <row r="8" spans="1:13" s="8" customFormat="1" ht="15" customHeight="1" x14ac:dyDescent="0.3">
      <c r="A8" s="20"/>
      <c r="B8" s="18" t="s">
        <v>10</v>
      </c>
      <c r="C8" s="17"/>
      <c r="D8" s="5">
        <f t="shared" si="0"/>
        <v>37064</v>
      </c>
      <c r="E8" s="5">
        <v>27</v>
      </c>
      <c r="F8" s="6">
        <v>37037</v>
      </c>
      <c r="G8" s="5">
        <f t="shared" si="1"/>
        <v>35537</v>
      </c>
      <c r="H8" s="5">
        <v>28</v>
      </c>
      <c r="I8" s="6">
        <v>35509</v>
      </c>
      <c r="J8" s="7">
        <f t="shared" si="2"/>
        <v>4.2969299603230482</v>
      </c>
      <c r="K8" s="7">
        <f t="shared" si="2"/>
        <v>-3.5714285714285698</v>
      </c>
      <c r="L8" s="7">
        <f t="shared" si="2"/>
        <v>4.3031344166267749</v>
      </c>
      <c r="M8" s="8" t="s">
        <v>60</v>
      </c>
    </row>
    <row r="9" spans="1:13" s="8" customFormat="1" ht="15" customHeight="1" x14ac:dyDescent="0.3">
      <c r="A9" s="20"/>
      <c r="B9" s="18" t="s">
        <v>11</v>
      </c>
      <c r="C9" s="17"/>
      <c r="D9" s="5">
        <f t="shared" si="0"/>
        <v>21870</v>
      </c>
      <c r="E9" s="5">
        <v>98</v>
      </c>
      <c r="F9" s="6">
        <v>21772</v>
      </c>
      <c r="G9" s="5">
        <f t="shared" si="1"/>
        <v>20504</v>
      </c>
      <c r="H9" s="5">
        <v>76</v>
      </c>
      <c r="I9" s="6">
        <v>20428</v>
      </c>
      <c r="J9" s="7">
        <f t="shared" si="2"/>
        <v>6.6621147093250066</v>
      </c>
      <c r="K9" s="7">
        <f t="shared" si="2"/>
        <v>28.947368421052634</v>
      </c>
      <c r="L9" s="7">
        <f t="shared" si="2"/>
        <v>6.579205012727618</v>
      </c>
      <c r="M9" s="8" t="s">
        <v>60</v>
      </c>
    </row>
    <row r="10" spans="1:13" s="8" customFormat="1" ht="15" customHeight="1" x14ac:dyDescent="0.3">
      <c r="A10" s="20"/>
      <c r="B10" s="19" t="s">
        <v>12</v>
      </c>
      <c r="C10" s="9" t="s">
        <v>30</v>
      </c>
      <c r="D10" s="5">
        <f>E10+F10</f>
        <v>464303</v>
      </c>
      <c r="E10" s="5">
        <v>764</v>
      </c>
      <c r="F10" s="6">
        <v>463539</v>
      </c>
      <c r="G10" s="5">
        <f t="shared" si="1"/>
        <v>453666</v>
      </c>
      <c r="H10" s="5">
        <v>745</v>
      </c>
      <c r="I10" s="6">
        <v>452921</v>
      </c>
      <c r="J10" s="7">
        <f t="shared" si="2"/>
        <v>2.3446764800536091</v>
      </c>
      <c r="K10" s="7">
        <f t="shared" si="2"/>
        <v>2.5503355704697972</v>
      </c>
      <c r="L10" s="7">
        <f t="shared" si="2"/>
        <v>2.3443381958442977</v>
      </c>
      <c r="M10" s="8" t="s">
        <v>60</v>
      </c>
    </row>
    <row r="11" spans="1:13" s="8" customFormat="1" ht="15" customHeight="1" x14ac:dyDescent="0.3">
      <c r="A11" s="20"/>
      <c r="B11" s="20"/>
      <c r="C11" s="10" t="s">
        <v>31</v>
      </c>
      <c r="D11" s="5">
        <f t="shared" si="0"/>
        <v>387266</v>
      </c>
      <c r="E11" s="5">
        <v>328</v>
      </c>
      <c r="F11" s="6">
        <v>386938</v>
      </c>
      <c r="G11" s="5">
        <f t="shared" si="1"/>
        <v>361175</v>
      </c>
      <c r="H11" s="5">
        <v>292</v>
      </c>
      <c r="I11" s="6">
        <v>360883</v>
      </c>
      <c r="J11" s="7">
        <f t="shared" si="2"/>
        <v>7.2239219215062045</v>
      </c>
      <c r="K11" s="7">
        <f t="shared" si="2"/>
        <v>12.328767123287676</v>
      </c>
      <c r="L11" s="7">
        <f t="shared" si="2"/>
        <v>7.2197914559566367</v>
      </c>
      <c r="M11" s="8" t="s">
        <v>60</v>
      </c>
    </row>
    <row r="12" spans="1:13" s="8" customFormat="1" ht="15" customHeight="1" x14ac:dyDescent="0.3">
      <c r="A12" s="20"/>
      <c r="B12" s="20"/>
      <c r="C12" s="10" t="s">
        <v>32</v>
      </c>
      <c r="D12" s="5">
        <f t="shared" si="0"/>
        <v>205153</v>
      </c>
      <c r="E12" s="5">
        <v>435</v>
      </c>
      <c r="F12" s="6">
        <v>204718</v>
      </c>
      <c r="G12" s="5">
        <f t="shared" si="1"/>
        <v>191175</v>
      </c>
      <c r="H12" s="5">
        <v>429</v>
      </c>
      <c r="I12" s="6">
        <v>190746</v>
      </c>
      <c r="J12" s="7">
        <f t="shared" si="2"/>
        <v>7.311625474042116</v>
      </c>
      <c r="K12" s="7">
        <f t="shared" si="2"/>
        <v>1.3986013986013957</v>
      </c>
      <c r="L12" s="7">
        <f t="shared" si="2"/>
        <v>7.3249242448072405</v>
      </c>
      <c r="M12" s="8" t="s">
        <v>60</v>
      </c>
    </row>
    <row r="13" spans="1:13" s="8" customFormat="1" ht="15" customHeight="1" x14ac:dyDescent="0.3">
      <c r="A13" s="20"/>
      <c r="B13" s="20"/>
      <c r="C13" s="10" t="s">
        <v>33</v>
      </c>
      <c r="D13" s="5">
        <f t="shared" si="0"/>
        <v>454575</v>
      </c>
      <c r="E13" s="5">
        <v>2337</v>
      </c>
      <c r="F13" s="6">
        <v>452238</v>
      </c>
      <c r="G13" s="5">
        <f t="shared" si="1"/>
        <v>378803</v>
      </c>
      <c r="H13" s="5">
        <v>2368</v>
      </c>
      <c r="I13" s="6">
        <v>376435</v>
      </c>
      <c r="J13" s="7">
        <f t="shared" si="2"/>
        <v>20.003009479861554</v>
      </c>
      <c r="K13" s="7">
        <f t="shared" si="2"/>
        <v>-1.3091216216216228</v>
      </c>
      <c r="L13" s="7">
        <f t="shared" si="2"/>
        <v>20.137075457914388</v>
      </c>
      <c r="M13" s="8" t="s">
        <v>60</v>
      </c>
    </row>
    <row r="14" spans="1:13" s="8" customFormat="1" ht="15" customHeight="1" x14ac:dyDescent="0.3">
      <c r="A14" s="20"/>
      <c r="B14" s="20"/>
      <c r="C14" s="10" t="s">
        <v>34</v>
      </c>
      <c r="D14" s="5">
        <f t="shared" si="0"/>
        <v>361017</v>
      </c>
      <c r="E14" s="5">
        <v>368</v>
      </c>
      <c r="F14" s="6">
        <v>360649</v>
      </c>
      <c r="G14" s="5">
        <f t="shared" si="1"/>
        <v>274944</v>
      </c>
      <c r="H14" s="5">
        <v>353</v>
      </c>
      <c r="I14" s="6">
        <v>274591</v>
      </c>
      <c r="J14" s="7">
        <f t="shared" si="2"/>
        <v>31.305647695530723</v>
      </c>
      <c r="K14" s="7">
        <f t="shared" si="2"/>
        <v>4.2492917847025469</v>
      </c>
      <c r="L14" s="7">
        <f t="shared" si="2"/>
        <v>31.340429948541647</v>
      </c>
      <c r="M14" s="8" t="s">
        <v>60</v>
      </c>
    </row>
    <row r="15" spans="1:13" s="8" customFormat="1" ht="15" customHeight="1" x14ac:dyDescent="0.3">
      <c r="A15" s="20"/>
      <c r="B15" s="20"/>
      <c r="C15" s="10" t="s">
        <v>35</v>
      </c>
      <c r="D15" s="5">
        <f t="shared" si="0"/>
        <v>375607</v>
      </c>
      <c r="E15" s="5">
        <v>2759</v>
      </c>
      <c r="F15" s="6">
        <v>372848</v>
      </c>
      <c r="G15" s="5">
        <f t="shared" si="1"/>
        <v>455374</v>
      </c>
      <c r="H15" s="5">
        <v>2927</v>
      </c>
      <c r="I15" s="6">
        <v>452447</v>
      </c>
      <c r="J15" s="7">
        <f t="shared" si="2"/>
        <v>-17.516810358079294</v>
      </c>
      <c r="K15" s="7">
        <f t="shared" si="2"/>
        <v>-5.7396651861974739</v>
      </c>
      <c r="L15" s="7">
        <f t="shared" si="2"/>
        <v>-17.592999843075539</v>
      </c>
      <c r="M15" s="8" t="s">
        <v>60</v>
      </c>
    </row>
    <row r="16" spans="1:13" s="8" customFormat="1" ht="15" customHeight="1" x14ac:dyDescent="0.3">
      <c r="A16" s="20"/>
      <c r="B16" s="20"/>
      <c r="C16" s="10" t="s">
        <v>36</v>
      </c>
      <c r="D16" s="5">
        <f t="shared" ref="D16:I16" si="3">D17-D10-D11-D12-D13-D14-D15</f>
        <v>32843</v>
      </c>
      <c r="E16" s="5">
        <f t="shared" si="3"/>
        <v>304</v>
      </c>
      <c r="F16" s="5">
        <f t="shared" si="3"/>
        <v>32539</v>
      </c>
      <c r="G16" s="5">
        <f t="shared" si="3"/>
        <v>32126</v>
      </c>
      <c r="H16" s="5">
        <f t="shared" si="3"/>
        <v>261</v>
      </c>
      <c r="I16" s="5">
        <f t="shared" si="3"/>
        <v>31865</v>
      </c>
      <c r="J16" s="7">
        <f t="shared" si="2"/>
        <v>2.2318371412562987</v>
      </c>
      <c r="K16" s="7">
        <f t="shared" si="2"/>
        <v>16.475095785440619</v>
      </c>
      <c r="L16" s="7">
        <f t="shared" si="2"/>
        <v>2.1151733877294854</v>
      </c>
      <c r="M16" s="8" t="s">
        <v>60</v>
      </c>
    </row>
    <row r="17" spans="1:13" s="8" customFormat="1" ht="15" customHeight="1" x14ac:dyDescent="0.3">
      <c r="A17" s="20"/>
      <c r="B17" s="21"/>
      <c r="C17" s="10" t="s">
        <v>13</v>
      </c>
      <c r="D17" s="5">
        <f t="shared" si="0"/>
        <v>2280764</v>
      </c>
      <c r="E17" s="5">
        <v>7295</v>
      </c>
      <c r="F17" s="6">
        <v>2273469</v>
      </c>
      <c r="G17" s="5">
        <f t="shared" si="1"/>
        <v>2147263</v>
      </c>
      <c r="H17" s="5">
        <v>7375</v>
      </c>
      <c r="I17" s="6">
        <v>2139888</v>
      </c>
      <c r="J17" s="7">
        <f t="shared" si="2"/>
        <v>6.2172635583065405</v>
      </c>
      <c r="K17" s="7">
        <f t="shared" si="2"/>
        <v>-1.0847457627118695</v>
      </c>
      <c r="L17" s="7">
        <f t="shared" si="2"/>
        <v>6.2424295103295169</v>
      </c>
      <c r="M17" s="8" t="s">
        <v>60</v>
      </c>
    </row>
    <row r="18" spans="1:13" s="8" customFormat="1" ht="15" customHeight="1" x14ac:dyDescent="0.3">
      <c r="A18" s="20"/>
      <c r="B18" s="18" t="s">
        <v>14</v>
      </c>
      <c r="C18" s="17"/>
      <c r="D18" s="5">
        <f t="shared" ref="D18:I18" si="4">D19-D4-D5-D6-D7-D8-D9-D17</f>
        <v>19289</v>
      </c>
      <c r="E18" s="5">
        <f t="shared" si="4"/>
        <v>81</v>
      </c>
      <c r="F18" s="5">
        <f t="shared" si="4"/>
        <v>19208</v>
      </c>
      <c r="G18" s="5">
        <f t="shared" si="4"/>
        <v>15185</v>
      </c>
      <c r="H18" s="5">
        <f t="shared" si="4"/>
        <v>59</v>
      </c>
      <c r="I18" s="5">
        <f t="shared" si="4"/>
        <v>15126</v>
      </c>
      <c r="J18" s="7">
        <f t="shared" si="2"/>
        <v>27.026671056964101</v>
      </c>
      <c r="K18" s="7">
        <f t="shared" si="2"/>
        <v>37.288135593220332</v>
      </c>
      <c r="L18" s="7">
        <f t="shared" si="2"/>
        <v>26.986645511040596</v>
      </c>
      <c r="M18" s="8" t="s">
        <v>60</v>
      </c>
    </row>
    <row r="19" spans="1:13" s="8" customFormat="1" ht="15" customHeight="1" x14ac:dyDescent="0.3">
      <c r="A19" s="21"/>
      <c r="B19" s="18" t="s">
        <v>15</v>
      </c>
      <c r="C19" s="17"/>
      <c r="D19" s="5">
        <f t="shared" si="0"/>
        <v>9556453</v>
      </c>
      <c r="E19" s="5">
        <v>4053123</v>
      </c>
      <c r="F19" s="6">
        <v>5503330</v>
      </c>
      <c r="G19" s="5">
        <f t="shared" si="1"/>
        <v>8846793</v>
      </c>
      <c r="H19" s="5">
        <v>3828083</v>
      </c>
      <c r="I19" s="6">
        <v>5018710</v>
      </c>
      <c r="J19" s="7">
        <f t="shared" si="2"/>
        <v>8.0216638956060127</v>
      </c>
      <c r="K19" s="7">
        <f t="shared" si="2"/>
        <v>5.8786604156702005</v>
      </c>
      <c r="L19" s="7">
        <f t="shared" si="2"/>
        <v>9.6562662516861852</v>
      </c>
      <c r="M19" s="8" t="s">
        <v>60</v>
      </c>
    </row>
    <row r="20" spans="1:13" s="8" customFormat="1" ht="15" customHeight="1" x14ac:dyDescent="0.3">
      <c r="A20" s="19" t="s">
        <v>16</v>
      </c>
      <c r="B20" s="18" t="s">
        <v>37</v>
      </c>
      <c r="C20" s="17"/>
      <c r="D20" s="5">
        <f t="shared" si="0"/>
        <v>122186</v>
      </c>
      <c r="E20" s="5">
        <v>345</v>
      </c>
      <c r="F20" s="6">
        <v>121841</v>
      </c>
      <c r="G20" s="5">
        <f t="shared" si="1"/>
        <v>115620</v>
      </c>
      <c r="H20" s="5">
        <v>309</v>
      </c>
      <c r="I20" s="6">
        <v>115311</v>
      </c>
      <c r="J20" s="7">
        <f t="shared" si="2"/>
        <v>5.6789482788444978</v>
      </c>
      <c r="K20" s="7">
        <f t="shared" si="2"/>
        <v>11.650485436893199</v>
      </c>
      <c r="L20" s="7">
        <f t="shared" si="2"/>
        <v>5.6629462930683161</v>
      </c>
      <c r="M20" s="8" t="s">
        <v>60</v>
      </c>
    </row>
    <row r="21" spans="1:13" s="8" customFormat="1" ht="15" customHeight="1" x14ac:dyDescent="0.3">
      <c r="A21" s="20"/>
      <c r="B21" s="18" t="s">
        <v>38</v>
      </c>
      <c r="C21" s="17"/>
      <c r="D21" s="5">
        <f t="shared" si="0"/>
        <v>539604</v>
      </c>
      <c r="E21" s="5">
        <v>3824</v>
      </c>
      <c r="F21" s="6">
        <v>535780</v>
      </c>
      <c r="G21" s="5">
        <f t="shared" si="1"/>
        <v>518154</v>
      </c>
      <c r="H21" s="5">
        <v>3738</v>
      </c>
      <c r="I21" s="6">
        <v>514416</v>
      </c>
      <c r="J21" s="7">
        <f t="shared" si="2"/>
        <v>4.1396959205178385</v>
      </c>
      <c r="K21" s="7">
        <f t="shared" si="2"/>
        <v>2.3006955591225342</v>
      </c>
      <c r="L21" s="7">
        <f t="shared" si="2"/>
        <v>4.1530590028303838</v>
      </c>
      <c r="M21" s="8" t="s">
        <v>60</v>
      </c>
    </row>
    <row r="22" spans="1:13" s="8" customFormat="1" ht="15" customHeight="1" x14ac:dyDescent="0.3">
      <c r="A22" s="20"/>
      <c r="B22" s="18" t="s">
        <v>39</v>
      </c>
      <c r="C22" s="17"/>
      <c r="D22" s="5">
        <f t="shared" si="0"/>
        <v>3571</v>
      </c>
      <c r="E22" s="5">
        <v>18</v>
      </c>
      <c r="F22" s="6">
        <v>3553</v>
      </c>
      <c r="G22" s="5">
        <f t="shared" si="1"/>
        <v>3836</v>
      </c>
      <c r="H22" s="5">
        <v>10</v>
      </c>
      <c r="I22" s="6">
        <v>3826</v>
      </c>
      <c r="J22" s="7">
        <f t="shared" si="2"/>
        <v>-6.9082377476538115</v>
      </c>
      <c r="K22" s="7">
        <f t="shared" si="2"/>
        <v>80</v>
      </c>
      <c r="L22" s="7">
        <f t="shared" si="2"/>
        <v>-7.1353894406691047</v>
      </c>
      <c r="M22" s="8" t="s">
        <v>60</v>
      </c>
    </row>
    <row r="23" spans="1:13" s="8" customFormat="1" ht="15" customHeight="1" x14ac:dyDescent="0.3">
      <c r="A23" s="20"/>
      <c r="B23" s="18" t="s">
        <v>40</v>
      </c>
      <c r="C23" s="17"/>
      <c r="D23" s="5">
        <f t="shared" si="0"/>
        <v>4897</v>
      </c>
      <c r="E23" s="5">
        <v>257</v>
      </c>
      <c r="F23" s="6">
        <v>4640</v>
      </c>
      <c r="G23" s="5">
        <f t="shared" si="1"/>
        <v>4616</v>
      </c>
      <c r="H23" s="5">
        <v>262</v>
      </c>
      <c r="I23" s="6">
        <v>4354</v>
      </c>
      <c r="J23" s="7">
        <f t="shared" si="2"/>
        <v>6.0875216637781726</v>
      </c>
      <c r="K23" s="7">
        <f t="shared" si="2"/>
        <v>-1.9083969465648831</v>
      </c>
      <c r="L23" s="7">
        <f t="shared" si="2"/>
        <v>6.568672485071203</v>
      </c>
      <c r="M23" s="8" t="s">
        <v>60</v>
      </c>
    </row>
    <row r="24" spans="1:13" s="8" customFormat="1" ht="15" customHeight="1" x14ac:dyDescent="0.3">
      <c r="A24" s="20"/>
      <c r="B24" s="18" t="s">
        <v>41</v>
      </c>
      <c r="C24" s="17"/>
      <c r="D24" s="5">
        <f t="shared" si="0"/>
        <v>1099</v>
      </c>
      <c r="E24" s="5">
        <v>117</v>
      </c>
      <c r="F24" s="6">
        <v>982</v>
      </c>
      <c r="G24" s="5">
        <f t="shared" si="1"/>
        <v>1333</v>
      </c>
      <c r="H24" s="5">
        <v>99</v>
      </c>
      <c r="I24" s="6">
        <v>1234</v>
      </c>
      <c r="J24" s="7">
        <f t="shared" si="2"/>
        <v>-17.554388597149284</v>
      </c>
      <c r="K24" s="7">
        <f t="shared" si="2"/>
        <v>18.181818181818187</v>
      </c>
      <c r="L24" s="7">
        <f t="shared" si="2"/>
        <v>-20.421393841166935</v>
      </c>
      <c r="M24" s="8" t="s">
        <v>60</v>
      </c>
    </row>
    <row r="25" spans="1:13" s="8" customFormat="1" ht="15" customHeight="1" x14ac:dyDescent="0.3">
      <c r="A25" s="20"/>
      <c r="B25" s="18" t="s">
        <v>17</v>
      </c>
      <c r="C25" s="17"/>
      <c r="D25" s="5">
        <f t="shared" ref="D25:I25" si="5">D26-D20-D21-D22-D23-D24</f>
        <v>12848</v>
      </c>
      <c r="E25" s="5">
        <f t="shared" si="5"/>
        <v>207</v>
      </c>
      <c r="F25" s="5">
        <f t="shared" si="5"/>
        <v>12641</v>
      </c>
      <c r="G25" s="5">
        <f t="shared" si="5"/>
        <v>12264</v>
      </c>
      <c r="H25" s="5">
        <f t="shared" si="5"/>
        <v>233</v>
      </c>
      <c r="I25" s="5">
        <f t="shared" si="5"/>
        <v>12031</v>
      </c>
      <c r="J25" s="7">
        <f t="shared" si="2"/>
        <v>4.7619047619047672</v>
      </c>
      <c r="K25" s="7">
        <f t="shared" si="2"/>
        <v>-11.158798283261806</v>
      </c>
      <c r="L25" s="7">
        <f t="shared" si="2"/>
        <v>5.0702352256670302</v>
      </c>
      <c r="M25" s="8" t="s">
        <v>60</v>
      </c>
    </row>
    <row r="26" spans="1:13" s="8" customFormat="1" ht="15" customHeight="1" x14ac:dyDescent="0.3">
      <c r="A26" s="21"/>
      <c r="B26" s="18" t="s">
        <v>18</v>
      </c>
      <c r="C26" s="17"/>
      <c r="D26" s="5">
        <f t="shared" si="0"/>
        <v>684205</v>
      </c>
      <c r="E26" s="5">
        <v>4768</v>
      </c>
      <c r="F26" s="6">
        <v>679437</v>
      </c>
      <c r="G26" s="5">
        <f t="shared" si="1"/>
        <v>655823</v>
      </c>
      <c r="H26" s="5">
        <v>4651</v>
      </c>
      <c r="I26" s="6">
        <v>651172</v>
      </c>
      <c r="J26" s="7">
        <f t="shared" si="2"/>
        <v>4.3276920754532933</v>
      </c>
      <c r="K26" s="7">
        <f t="shared" si="2"/>
        <v>2.5155880455815849</v>
      </c>
      <c r="L26" s="7">
        <f t="shared" si="2"/>
        <v>4.3406350395901461</v>
      </c>
      <c r="M26" s="8" t="s">
        <v>60</v>
      </c>
    </row>
    <row r="27" spans="1:13" s="8" customFormat="1" ht="15" customHeight="1" x14ac:dyDescent="0.3">
      <c r="A27" s="19" t="s">
        <v>19</v>
      </c>
      <c r="B27" s="18" t="s">
        <v>42</v>
      </c>
      <c r="C27" s="17"/>
      <c r="D27" s="5">
        <f t="shared" si="0"/>
        <v>8207</v>
      </c>
      <c r="E27" s="5">
        <v>12</v>
      </c>
      <c r="F27" s="6">
        <v>8195</v>
      </c>
      <c r="G27" s="5">
        <f t="shared" si="1"/>
        <v>7209</v>
      </c>
      <c r="H27" s="5">
        <v>8</v>
      </c>
      <c r="I27" s="6">
        <v>7201</v>
      </c>
      <c r="J27" s="7">
        <f t="shared" si="2"/>
        <v>13.84380635316964</v>
      </c>
      <c r="K27" s="7">
        <f t="shared" si="2"/>
        <v>50</v>
      </c>
      <c r="L27" s="7">
        <f t="shared" si="2"/>
        <v>13.803638383557848</v>
      </c>
      <c r="M27" s="8" t="s">
        <v>60</v>
      </c>
    </row>
    <row r="28" spans="1:13" s="8" customFormat="1" ht="15" customHeight="1" x14ac:dyDescent="0.3">
      <c r="A28" s="20"/>
      <c r="B28" s="18" t="s">
        <v>43</v>
      </c>
      <c r="C28" s="17"/>
      <c r="D28" s="5">
        <f t="shared" si="0"/>
        <v>52629</v>
      </c>
      <c r="E28" s="5">
        <v>92</v>
      </c>
      <c r="F28" s="6">
        <v>52537</v>
      </c>
      <c r="G28" s="5">
        <f t="shared" si="1"/>
        <v>48292</v>
      </c>
      <c r="H28" s="5">
        <v>106</v>
      </c>
      <c r="I28" s="6">
        <v>48186</v>
      </c>
      <c r="J28" s="7">
        <f t="shared" si="2"/>
        <v>8.9807835666362976</v>
      </c>
      <c r="K28" s="7">
        <f t="shared" si="2"/>
        <v>-13.207547169811317</v>
      </c>
      <c r="L28" s="7">
        <f t="shared" si="2"/>
        <v>9.02959365790894</v>
      </c>
      <c r="M28" s="8" t="s">
        <v>60</v>
      </c>
    </row>
    <row r="29" spans="1:13" s="8" customFormat="1" ht="15" customHeight="1" x14ac:dyDescent="0.3">
      <c r="A29" s="20"/>
      <c r="B29" s="18" t="s">
        <v>44</v>
      </c>
      <c r="C29" s="17"/>
      <c r="D29" s="5">
        <f t="shared" si="0"/>
        <v>67081</v>
      </c>
      <c r="E29" s="5">
        <v>97</v>
      </c>
      <c r="F29" s="6">
        <v>66984</v>
      </c>
      <c r="G29" s="5">
        <f t="shared" si="1"/>
        <v>60349</v>
      </c>
      <c r="H29" s="5">
        <v>109</v>
      </c>
      <c r="I29" s="6">
        <v>60240</v>
      </c>
      <c r="J29" s="7">
        <f t="shared" si="2"/>
        <v>11.155114417803102</v>
      </c>
      <c r="K29" s="7">
        <f t="shared" si="2"/>
        <v>-11.009174311926607</v>
      </c>
      <c r="L29" s="7">
        <f t="shared" si="2"/>
        <v>11.195219123505984</v>
      </c>
      <c r="M29" s="8" t="s">
        <v>60</v>
      </c>
    </row>
    <row r="30" spans="1:13" s="8" customFormat="1" ht="15" customHeight="1" x14ac:dyDescent="0.3">
      <c r="A30" s="20"/>
      <c r="B30" s="18" t="s">
        <v>45</v>
      </c>
      <c r="C30" s="17"/>
      <c r="D30" s="5">
        <f t="shared" si="0"/>
        <v>18378</v>
      </c>
      <c r="E30" s="5">
        <v>12</v>
      </c>
      <c r="F30" s="6">
        <v>18366</v>
      </c>
      <c r="G30" s="5">
        <f t="shared" si="1"/>
        <v>17959</v>
      </c>
      <c r="H30" s="5">
        <v>18</v>
      </c>
      <c r="I30" s="6">
        <v>17941</v>
      </c>
      <c r="J30" s="7">
        <f t="shared" si="2"/>
        <v>2.3330920429867952</v>
      </c>
      <c r="K30" s="7">
        <f t="shared" si="2"/>
        <v>-33.333333333333336</v>
      </c>
      <c r="L30" s="7">
        <f t="shared" si="2"/>
        <v>2.3688757594336973</v>
      </c>
      <c r="M30" s="8" t="s">
        <v>60</v>
      </c>
    </row>
    <row r="31" spans="1:13" s="8" customFormat="1" ht="15" customHeight="1" x14ac:dyDescent="0.3">
      <c r="A31" s="20"/>
      <c r="B31" s="18" t="s">
        <v>46</v>
      </c>
      <c r="C31" s="17"/>
      <c r="D31" s="5">
        <f t="shared" si="0"/>
        <v>25045</v>
      </c>
      <c r="E31" s="5">
        <v>19</v>
      </c>
      <c r="F31" s="6">
        <v>25026</v>
      </c>
      <c r="G31" s="5">
        <f t="shared" si="1"/>
        <v>23669</v>
      </c>
      <c r="H31" s="5">
        <v>23</v>
      </c>
      <c r="I31" s="6">
        <v>23646</v>
      </c>
      <c r="J31" s="7">
        <f t="shared" si="2"/>
        <v>5.8135113439520048</v>
      </c>
      <c r="K31" s="7">
        <f t="shared" si="2"/>
        <v>-17.391304347826086</v>
      </c>
      <c r="L31" s="7">
        <f t="shared" si="2"/>
        <v>5.8360822126363843</v>
      </c>
      <c r="M31" s="8" t="s">
        <v>60</v>
      </c>
    </row>
    <row r="32" spans="1:13" s="8" customFormat="1" ht="15" customHeight="1" x14ac:dyDescent="0.3">
      <c r="A32" s="20"/>
      <c r="B32" s="18" t="s">
        <v>47</v>
      </c>
      <c r="C32" s="17"/>
      <c r="D32" s="5">
        <f t="shared" si="0"/>
        <v>10988</v>
      </c>
      <c r="E32" s="5">
        <v>36</v>
      </c>
      <c r="F32" s="6">
        <v>10952</v>
      </c>
      <c r="G32" s="5">
        <f t="shared" si="1"/>
        <v>10271</v>
      </c>
      <c r="H32" s="5">
        <v>45</v>
      </c>
      <c r="I32" s="6">
        <v>10226</v>
      </c>
      <c r="J32" s="7">
        <f t="shared" si="2"/>
        <v>6.9808197838574726</v>
      </c>
      <c r="K32" s="7">
        <f t="shared" si="2"/>
        <v>-19.999999999999996</v>
      </c>
      <c r="L32" s="7">
        <f t="shared" si="2"/>
        <v>7.0995501662429072</v>
      </c>
      <c r="M32" s="8" t="s">
        <v>60</v>
      </c>
    </row>
    <row r="33" spans="1:13" s="8" customFormat="1" ht="15" customHeight="1" x14ac:dyDescent="0.3">
      <c r="A33" s="20"/>
      <c r="B33" s="18" t="s">
        <v>48</v>
      </c>
      <c r="C33" s="17"/>
      <c r="D33" s="5">
        <f t="shared" si="0"/>
        <v>12929</v>
      </c>
      <c r="E33" s="5">
        <v>44</v>
      </c>
      <c r="F33" s="6">
        <v>12885</v>
      </c>
      <c r="G33" s="5">
        <f t="shared" si="1"/>
        <v>11926</v>
      </c>
      <c r="H33" s="5">
        <v>46</v>
      </c>
      <c r="I33" s="6">
        <v>11880</v>
      </c>
      <c r="J33" s="7">
        <f t="shared" si="2"/>
        <v>8.410196209961418</v>
      </c>
      <c r="K33" s="7">
        <f t="shared" si="2"/>
        <v>-4.3478260869565188</v>
      </c>
      <c r="L33" s="7">
        <f t="shared" si="2"/>
        <v>8.4595959595959549</v>
      </c>
      <c r="M33" s="8" t="s">
        <v>60</v>
      </c>
    </row>
    <row r="34" spans="1:13" s="8" customFormat="1" ht="15" customHeight="1" x14ac:dyDescent="0.3">
      <c r="A34" s="20"/>
      <c r="B34" s="18" t="s">
        <v>49</v>
      </c>
      <c r="C34" s="17"/>
      <c r="D34" s="5">
        <f t="shared" si="0"/>
        <v>69829</v>
      </c>
      <c r="E34" s="5">
        <v>127</v>
      </c>
      <c r="F34" s="6">
        <v>69702</v>
      </c>
      <c r="G34" s="5">
        <f t="shared" si="1"/>
        <v>65034</v>
      </c>
      <c r="H34" s="5">
        <v>112</v>
      </c>
      <c r="I34" s="6">
        <v>64922</v>
      </c>
      <c r="J34" s="7">
        <f t="shared" si="2"/>
        <v>7.3730663960389853</v>
      </c>
      <c r="K34" s="7">
        <f t="shared" si="2"/>
        <v>13.392857142857139</v>
      </c>
      <c r="L34" s="7">
        <f t="shared" si="2"/>
        <v>7.3626813714919415</v>
      </c>
      <c r="M34" s="8" t="s">
        <v>60</v>
      </c>
    </row>
    <row r="35" spans="1:13" s="8" customFormat="1" ht="15" customHeight="1" x14ac:dyDescent="0.3">
      <c r="A35" s="20"/>
      <c r="B35" s="18" t="s">
        <v>50</v>
      </c>
      <c r="C35" s="17"/>
      <c r="D35" s="5">
        <f t="shared" si="0"/>
        <v>8350</v>
      </c>
      <c r="E35" s="5">
        <v>10</v>
      </c>
      <c r="F35" s="6">
        <v>8340</v>
      </c>
      <c r="G35" s="5">
        <f t="shared" si="1"/>
        <v>8425</v>
      </c>
      <c r="H35" s="5">
        <v>11</v>
      </c>
      <c r="I35" s="6">
        <v>8414</v>
      </c>
      <c r="J35" s="7">
        <f t="shared" si="2"/>
        <v>-0.89020771513352859</v>
      </c>
      <c r="K35" s="7">
        <f t="shared" si="2"/>
        <v>-9.0909090909090935</v>
      </c>
      <c r="L35" s="7">
        <f t="shared" si="2"/>
        <v>-0.87948657000237462</v>
      </c>
      <c r="M35" s="8" t="s">
        <v>60</v>
      </c>
    </row>
    <row r="36" spans="1:13" s="8" customFormat="1" ht="15" customHeight="1" x14ac:dyDescent="0.3">
      <c r="A36" s="20"/>
      <c r="B36" s="18" t="s">
        <v>51</v>
      </c>
      <c r="C36" s="17"/>
      <c r="D36" s="5">
        <f t="shared" si="0"/>
        <v>1843</v>
      </c>
      <c r="E36" s="5">
        <v>0</v>
      </c>
      <c r="F36" s="6">
        <v>1843</v>
      </c>
      <c r="G36" s="5">
        <f t="shared" si="1"/>
        <v>1600</v>
      </c>
      <c r="H36" s="5">
        <v>0</v>
      </c>
      <c r="I36" s="6">
        <v>1600</v>
      </c>
      <c r="J36" s="7">
        <f t="shared" si="2"/>
        <v>15.187499999999998</v>
      </c>
      <c r="K36" s="7" t="str">
        <f t="shared" si="2"/>
        <v>-</v>
      </c>
      <c r="L36" s="7">
        <f t="shared" si="2"/>
        <v>15.187499999999998</v>
      </c>
      <c r="M36" s="8" t="s">
        <v>60</v>
      </c>
    </row>
    <row r="37" spans="1:13" s="8" customFormat="1" ht="15" customHeight="1" x14ac:dyDescent="0.3">
      <c r="A37" s="20"/>
      <c r="B37" s="18" t="s">
        <v>52</v>
      </c>
      <c r="C37" s="17"/>
      <c r="D37" s="5">
        <f t="shared" si="0"/>
        <v>8448</v>
      </c>
      <c r="E37" s="5">
        <v>25</v>
      </c>
      <c r="F37" s="6">
        <v>8423</v>
      </c>
      <c r="G37" s="5">
        <f t="shared" si="1"/>
        <v>8328</v>
      </c>
      <c r="H37" s="5">
        <v>21</v>
      </c>
      <c r="I37" s="6">
        <v>8307</v>
      </c>
      <c r="J37" s="7">
        <f t="shared" si="2"/>
        <v>1.4409221902017322</v>
      </c>
      <c r="K37" s="7">
        <f t="shared" si="2"/>
        <v>19.047619047619047</v>
      </c>
      <c r="L37" s="7">
        <f t="shared" si="2"/>
        <v>1.3964126640182872</v>
      </c>
      <c r="M37" s="8" t="s">
        <v>60</v>
      </c>
    </row>
    <row r="38" spans="1:13" s="8" customFormat="1" ht="15" customHeight="1" x14ac:dyDescent="0.3">
      <c r="A38" s="20"/>
      <c r="B38" s="18" t="s">
        <v>53</v>
      </c>
      <c r="C38" s="17"/>
      <c r="D38" s="5">
        <f t="shared" si="0"/>
        <v>16254</v>
      </c>
      <c r="E38" s="5">
        <v>6</v>
      </c>
      <c r="F38" s="6">
        <v>16248</v>
      </c>
      <c r="G38" s="5">
        <f t="shared" si="1"/>
        <v>9213</v>
      </c>
      <c r="H38" s="5">
        <v>7</v>
      </c>
      <c r="I38" s="6">
        <v>9206</v>
      </c>
      <c r="J38" s="7">
        <f t="shared" si="2"/>
        <v>76.424617388472811</v>
      </c>
      <c r="K38" s="7">
        <f t="shared" si="2"/>
        <v>-14.28571428571429</v>
      </c>
      <c r="L38" s="7">
        <f t="shared" si="2"/>
        <v>76.493591136215528</v>
      </c>
      <c r="M38" s="8" t="s">
        <v>60</v>
      </c>
    </row>
    <row r="39" spans="1:13" s="8" customFormat="1" ht="15" customHeight="1" x14ac:dyDescent="0.3">
      <c r="A39" s="20"/>
      <c r="B39" s="18" t="s">
        <v>20</v>
      </c>
      <c r="C39" s="17"/>
      <c r="D39" s="5">
        <f t="shared" ref="D39:I39" si="6">D40-D27-D28-D29-D30-D31-D32-D33-D34-D35-D36-D37-D38</f>
        <v>52879</v>
      </c>
      <c r="E39" s="5">
        <f t="shared" si="6"/>
        <v>24</v>
      </c>
      <c r="F39" s="5">
        <f t="shared" si="6"/>
        <v>52855</v>
      </c>
      <c r="G39" s="5">
        <f t="shared" si="6"/>
        <v>48421</v>
      </c>
      <c r="H39" s="5">
        <f t="shared" si="6"/>
        <v>34</v>
      </c>
      <c r="I39" s="5">
        <f t="shared" si="6"/>
        <v>48387</v>
      </c>
      <c r="J39" s="7">
        <f t="shared" si="2"/>
        <v>9.2067491377707977</v>
      </c>
      <c r="K39" s="7">
        <f t="shared" si="2"/>
        <v>-29.411764705882348</v>
      </c>
      <c r="L39" s="7">
        <f t="shared" si="2"/>
        <v>9.2338851344369246</v>
      </c>
      <c r="M39" s="8" t="s">
        <v>60</v>
      </c>
    </row>
    <row r="40" spans="1:13" s="8" customFormat="1" ht="15" customHeight="1" x14ac:dyDescent="0.3">
      <c r="A40" s="21"/>
      <c r="B40" s="18" t="s">
        <v>21</v>
      </c>
      <c r="C40" s="17"/>
      <c r="D40" s="5">
        <f t="shared" si="0"/>
        <v>352860</v>
      </c>
      <c r="E40" s="5">
        <v>504</v>
      </c>
      <c r="F40" s="6">
        <v>352356</v>
      </c>
      <c r="G40" s="5">
        <f t="shared" si="1"/>
        <v>320696</v>
      </c>
      <c r="H40" s="5">
        <v>540</v>
      </c>
      <c r="I40" s="6">
        <v>320156</v>
      </c>
      <c r="J40" s="7">
        <f t="shared" si="2"/>
        <v>10.029435976750566</v>
      </c>
      <c r="K40" s="7">
        <f t="shared" si="2"/>
        <v>-6.6666666666666652</v>
      </c>
      <c r="L40" s="7">
        <f t="shared" si="2"/>
        <v>10.057596921500767</v>
      </c>
      <c r="M40" s="8" t="s">
        <v>60</v>
      </c>
    </row>
    <row r="41" spans="1:13" s="8" customFormat="1" ht="15" customHeight="1" x14ac:dyDescent="0.3">
      <c r="A41" s="19" t="s">
        <v>22</v>
      </c>
      <c r="B41" s="18" t="s">
        <v>54</v>
      </c>
      <c r="C41" s="17"/>
      <c r="D41" s="5">
        <f t="shared" si="0"/>
        <v>94567</v>
      </c>
      <c r="E41" s="5">
        <v>254</v>
      </c>
      <c r="F41" s="6">
        <v>94313</v>
      </c>
      <c r="G41" s="5">
        <f t="shared" si="1"/>
        <v>86692</v>
      </c>
      <c r="H41" s="5">
        <v>263</v>
      </c>
      <c r="I41" s="6">
        <v>86429</v>
      </c>
      <c r="J41" s="7">
        <f t="shared" si="2"/>
        <v>9.0838831726110847</v>
      </c>
      <c r="K41" s="7">
        <f t="shared" si="2"/>
        <v>-3.4220532319391594</v>
      </c>
      <c r="L41" s="7">
        <f t="shared" si="2"/>
        <v>9.1219382383227909</v>
      </c>
      <c r="M41" s="8" t="s">
        <v>60</v>
      </c>
    </row>
    <row r="42" spans="1:13" s="8" customFormat="1" ht="15" customHeight="1" x14ac:dyDescent="0.3">
      <c r="A42" s="20"/>
      <c r="B42" s="18" t="s">
        <v>55</v>
      </c>
      <c r="C42" s="17"/>
      <c r="D42" s="5">
        <f t="shared" si="0"/>
        <v>16655</v>
      </c>
      <c r="E42" s="5">
        <v>47</v>
      </c>
      <c r="F42" s="6">
        <v>16608</v>
      </c>
      <c r="G42" s="5">
        <f t="shared" si="1"/>
        <v>13622</v>
      </c>
      <c r="H42" s="5">
        <v>39</v>
      </c>
      <c r="I42" s="6">
        <v>13583</v>
      </c>
      <c r="J42" s="7">
        <f t="shared" si="2"/>
        <v>22.265452943767428</v>
      </c>
      <c r="K42" s="7">
        <f t="shared" si="2"/>
        <v>20.512820512820507</v>
      </c>
      <c r="L42" s="7">
        <f t="shared" si="2"/>
        <v>22.270485165280142</v>
      </c>
      <c r="M42" s="8" t="s">
        <v>60</v>
      </c>
    </row>
    <row r="43" spans="1:13" s="8" customFormat="1" ht="15" customHeight="1" x14ac:dyDescent="0.3">
      <c r="A43" s="20"/>
      <c r="B43" s="18" t="s">
        <v>23</v>
      </c>
      <c r="C43" s="17"/>
      <c r="D43" s="5">
        <f t="shared" ref="D43:I43" si="7">D44-D41-D42</f>
        <v>2988</v>
      </c>
      <c r="E43" s="5">
        <f t="shared" si="7"/>
        <v>11</v>
      </c>
      <c r="F43" s="5">
        <f t="shared" si="7"/>
        <v>2977</v>
      </c>
      <c r="G43" s="5">
        <f t="shared" si="7"/>
        <v>2613</v>
      </c>
      <c r="H43" s="5">
        <f t="shared" si="7"/>
        <v>20</v>
      </c>
      <c r="I43" s="5">
        <f t="shared" si="7"/>
        <v>2593</v>
      </c>
      <c r="J43" s="7">
        <f t="shared" si="2"/>
        <v>14.351320321469574</v>
      </c>
      <c r="K43" s="7">
        <f t="shared" si="2"/>
        <v>-44.999999999999993</v>
      </c>
      <c r="L43" s="7">
        <f t="shared" si="2"/>
        <v>14.809101426918625</v>
      </c>
      <c r="M43" s="8" t="s">
        <v>60</v>
      </c>
    </row>
    <row r="44" spans="1:13" s="8" customFormat="1" ht="15" customHeight="1" x14ac:dyDescent="0.3">
      <c r="A44" s="21"/>
      <c r="B44" s="18" t="s">
        <v>24</v>
      </c>
      <c r="C44" s="17"/>
      <c r="D44" s="5">
        <f t="shared" si="0"/>
        <v>114210</v>
      </c>
      <c r="E44" s="5">
        <v>312</v>
      </c>
      <c r="F44" s="6">
        <v>113898</v>
      </c>
      <c r="G44" s="5">
        <f t="shared" si="1"/>
        <v>102927</v>
      </c>
      <c r="H44" s="5">
        <v>322</v>
      </c>
      <c r="I44" s="6">
        <v>102605</v>
      </c>
      <c r="J44" s="7">
        <f t="shared" si="2"/>
        <v>10.96213821446268</v>
      </c>
      <c r="K44" s="7">
        <f t="shared" si="2"/>
        <v>-3.105590062111796</v>
      </c>
      <c r="L44" s="7">
        <f t="shared" si="2"/>
        <v>11.006286243360464</v>
      </c>
      <c r="M44" s="8" t="s">
        <v>60</v>
      </c>
    </row>
    <row r="45" spans="1:13" s="8" customFormat="1" ht="20.25" customHeight="1" x14ac:dyDescent="0.3">
      <c r="A45" s="19" t="s">
        <v>25</v>
      </c>
      <c r="B45" s="18" t="s">
        <v>56</v>
      </c>
      <c r="C45" s="17"/>
      <c r="D45" s="5">
        <f t="shared" si="0"/>
        <v>5252</v>
      </c>
      <c r="E45" s="5">
        <v>72</v>
      </c>
      <c r="F45" s="6">
        <v>5180</v>
      </c>
      <c r="G45" s="5">
        <f t="shared" si="1"/>
        <v>4997</v>
      </c>
      <c r="H45" s="5">
        <v>110</v>
      </c>
      <c r="I45" s="6">
        <v>4887</v>
      </c>
      <c r="J45" s="7">
        <f t="shared" si="2"/>
        <v>5.1030618371022518</v>
      </c>
      <c r="K45" s="7">
        <f t="shared" si="2"/>
        <v>-34.545454545454547</v>
      </c>
      <c r="L45" s="7">
        <f t="shared" si="2"/>
        <v>5.9954982606916341</v>
      </c>
      <c r="M45" s="8" t="s">
        <v>60</v>
      </c>
    </row>
    <row r="46" spans="1:13" s="8" customFormat="1" ht="17.25" customHeight="1" x14ac:dyDescent="0.3">
      <c r="A46" s="20"/>
      <c r="B46" s="18" t="s">
        <v>26</v>
      </c>
      <c r="C46" s="17"/>
      <c r="D46" s="5">
        <f t="shared" ref="D46:I46" si="8">D47-D45</f>
        <v>6084</v>
      </c>
      <c r="E46" s="5">
        <f t="shared" si="8"/>
        <v>44</v>
      </c>
      <c r="F46" s="5">
        <f t="shared" si="8"/>
        <v>6040</v>
      </c>
      <c r="G46" s="5">
        <f t="shared" si="8"/>
        <v>5872</v>
      </c>
      <c r="H46" s="5">
        <f t="shared" si="8"/>
        <v>44</v>
      </c>
      <c r="I46" s="5">
        <f t="shared" si="8"/>
        <v>5828</v>
      </c>
      <c r="J46" s="7">
        <f t="shared" si="2"/>
        <v>3.610354223433232</v>
      </c>
      <c r="K46" s="7">
        <f t="shared" si="2"/>
        <v>0</v>
      </c>
      <c r="L46" s="7">
        <f t="shared" si="2"/>
        <v>3.6376115305422063</v>
      </c>
      <c r="M46" s="8" t="s">
        <v>60</v>
      </c>
    </row>
    <row r="47" spans="1:13" s="8" customFormat="1" ht="19.5" customHeight="1" x14ac:dyDescent="0.3">
      <c r="A47" s="21"/>
      <c r="B47" s="22" t="s">
        <v>27</v>
      </c>
      <c r="C47" s="23"/>
      <c r="D47" s="5">
        <f t="shared" si="0"/>
        <v>11336</v>
      </c>
      <c r="E47" s="5">
        <v>116</v>
      </c>
      <c r="F47" s="6">
        <v>11220</v>
      </c>
      <c r="G47" s="5">
        <f t="shared" si="1"/>
        <v>10869</v>
      </c>
      <c r="H47" s="5">
        <v>154</v>
      </c>
      <c r="I47" s="6">
        <v>10715</v>
      </c>
      <c r="J47" s="7">
        <f t="shared" si="2"/>
        <v>4.2966234244180779</v>
      </c>
      <c r="K47" s="7">
        <f t="shared" si="2"/>
        <v>-24.675324675324674</v>
      </c>
      <c r="L47" s="7">
        <f t="shared" si="2"/>
        <v>4.7130191320578607</v>
      </c>
      <c r="M47" s="8" t="s">
        <v>60</v>
      </c>
    </row>
    <row r="48" spans="1:13" s="8" customFormat="1" ht="15" customHeight="1" x14ac:dyDescent="0.3">
      <c r="A48" s="11"/>
      <c r="B48" s="24" t="s">
        <v>28</v>
      </c>
      <c r="C48" s="23"/>
      <c r="D48" s="5">
        <f t="shared" si="0"/>
        <v>1840</v>
      </c>
      <c r="E48" s="5">
        <v>886</v>
      </c>
      <c r="F48" s="12">
        <v>954</v>
      </c>
      <c r="G48" s="5">
        <f t="shared" si="1"/>
        <v>4487</v>
      </c>
      <c r="H48" s="13">
        <v>604</v>
      </c>
      <c r="I48" s="12">
        <v>3883</v>
      </c>
      <c r="J48" s="14">
        <f t="shared" si="2"/>
        <v>-58.992645420102519</v>
      </c>
      <c r="K48" s="14">
        <f t="shared" si="2"/>
        <v>46.688741721854313</v>
      </c>
      <c r="L48" s="14">
        <f t="shared" si="2"/>
        <v>-75.43136749935617</v>
      </c>
      <c r="M48" s="8" t="s">
        <v>60</v>
      </c>
    </row>
    <row r="49" spans="1:13" s="8" customFormat="1" ht="15" customHeight="1" x14ac:dyDescent="0.3">
      <c r="A49" s="15"/>
      <c r="B49" s="16" t="s">
        <v>29</v>
      </c>
      <c r="C49" s="17"/>
      <c r="D49" s="5">
        <f>D19+D26+D40+D44+D47+D48</f>
        <v>10720904</v>
      </c>
      <c r="E49" s="5">
        <f t="shared" ref="E49:I49" si="9">E19+E26+E40+E44+E47+E48</f>
        <v>4059709</v>
      </c>
      <c r="F49" s="5">
        <f t="shared" si="9"/>
        <v>6661195</v>
      </c>
      <c r="G49" s="5">
        <f t="shared" si="9"/>
        <v>9941595</v>
      </c>
      <c r="H49" s="5">
        <f t="shared" si="9"/>
        <v>3834354</v>
      </c>
      <c r="I49" s="5">
        <f t="shared" si="9"/>
        <v>6107241</v>
      </c>
      <c r="J49" s="7">
        <f t="shared" si="2"/>
        <v>7.8388729373908284</v>
      </c>
      <c r="K49" s="7">
        <f t="shared" si="2"/>
        <v>5.877261202278139</v>
      </c>
      <c r="L49" s="7">
        <f t="shared" si="2"/>
        <v>9.070446049206172</v>
      </c>
      <c r="M49" s="8" t="s">
        <v>60</v>
      </c>
    </row>
    <row r="50" spans="1:13" x14ac:dyDescent="0.3">
      <c r="A50" s="29" t="s">
        <v>61</v>
      </c>
    </row>
    <row r="51" spans="1:13" x14ac:dyDescent="0.3">
      <c r="A51" s="29" t="s">
        <v>62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2018-08-24T04:06:30Z</cp:lastPrinted>
  <dcterms:created xsi:type="dcterms:W3CDTF">2018-08-16T04:21:57Z</dcterms:created>
  <dcterms:modified xsi:type="dcterms:W3CDTF">2019-12-27T00:19:06Z</dcterms:modified>
</cp:coreProperties>
</file>