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<sst xmlns="http://schemas.openxmlformats.org/spreadsheetml/2006/main" count="109" uniqueCount="64">
  <si>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</si>
  <si>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</si>
  <si>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</si>
  <si>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</si>
  <si>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</si>
  <si>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</si>
  <si>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</si>
  <si>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</si>
  <si>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</si>
  <si>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</si>
  <si>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</si>
  <si>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</si>
  <si>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</si>
  <si>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</si>
  <si>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</si>
  <si>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</si>
  <si>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</si>
  <si>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</si>
  <si>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</si>
  <si>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</si>
  <si>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</si>
  <si>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</si>
  <si>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</si>
  <si>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</si>
  <si>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</si>
  <si>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</si>
  <si>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</si>
  <si>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</si>
  <si>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</si>
  <si>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</si>
  <si>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</si>
  <si>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</si>
  <si>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</si>
  <si>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</si>
  <si>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</si>
  <si>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</si>
  <si>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</si>
  <si>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</si>
  <si>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</si>
  <si>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</si>
  <si>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</si>
  <si>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</si>
  <si>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</si>
  <si>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</si>
  <si>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</si>
  <si>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</si>
  <si>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</si>
  <si>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</si>
  <si>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</si>
  <si>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</si>
  <si>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</si>
  <si>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</si>
  <si>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</si>
  <si>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</si>
  <si>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</si>
  <si>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</si>
  <si>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</si>
  <si>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</si>
  <si>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</si>
  <si>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</si>
  <si>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</si>
  <si>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</si>
  <si>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111年1至11月來臺旅客人次－按年齡分
Table 1-5   Visitor Arrivals by Age,
January-November,2022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</si>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</sst>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672.0</v>
      </c>
      <c r="E3" s="2" t="n">
        <v>1697.0</v>
      </c>
      <c r="F3" s="2" t="n">
        <v>5337.0</v>
      </c>
      <c r="G3" s="2" t="n">
        <v>3993.0</v>
      </c>
      <c r="H3" s="2" t="n">
        <v>3461.0</v>
      </c>
      <c r="I3" s="2" t="n">
        <v>2801.0</v>
      </c>
      <c r="J3" s="2" t="n">
        <v>2017.0</v>
      </c>
      <c r="K3" s="2" t="n">
        <f>SUM(D3:J3)</f>
        <v>19978.0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545.0</v>
      </c>
      <c r="E4" s="2" t="n">
        <v>354.0</v>
      </c>
      <c r="F4" s="2" t="n">
        <v>2981.0</v>
      </c>
      <c r="G4" s="2" t="n">
        <v>6916.0</v>
      </c>
      <c r="H4" s="2" t="n">
        <v>4690.0</v>
      </c>
      <c r="I4" s="2" t="n">
        <v>2510.0</v>
      </c>
      <c r="J4" s="2" t="n">
        <v>945.0</v>
      </c>
      <c r="K4" s="2" t="n">
        <f ref="K4:K48" si="0" t="shared">SUM(D4:J4)</f>
        <v>18941.0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1814.0</v>
      </c>
      <c r="E5" s="2" t="n">
        <v>1707.0</v>
      </c>
      <c r="F5" s="2" t="n">
        <v>7650.0</v>
      </c>
      <c r="G5" s="2" t="n">
        <v>9982.0</v>
      </c>
      <c r="H5" s="2" t="n">
        <v>12505.0</v>
      </c>
      <c r="I5" s="2" t="n">
        <v>11716.0</v>
      </c>
      <c r="J5" s="2" t="n">
        <v>8048.0</v>
      </c>
      <c r="K5" s="2" t="n">
        <f si="0" t="shared"/>
        <v>53422.0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697.0</v>
      </c>
      <c r="E6" s="2" t="n">
        <v>826.0</v>
      </c>
      <c r="F6" s="2" t="n">
        <v>4301.0</v>
      </c>
      <c r="G6" s="2" t="n">
        <v>6650.0</v>
      </c>
      <c r="H6" s="2" t="n">
        <v>6038.0</v>
      </c>
      <c r="I6" s="2" t="n">
        <v>4050.0</v>
      </c>
      <c r="J6" s="2" t="n">
        <v>2284.0</v>
      </c>
      <c r="K6" s="2" t="n">
        <f si="0" t="shared"/>
        <v>24846.0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327.0</v>
      </c>
      <c r="E7" s="2" t="n">
        <v>174.0</v>
      </c>
      <c r="F7" s="2" t="n">
        <v>2106.0</v>
      </c>
      <c r="G7" s="2" t="n">
        <v>2748.0</v>
      </c>
      <c r="H7" s="2" t="n">
        <v>1399.0</v>
      </c>
      <c r="I7" s="2" t="n">
        <v>585.0</v>
      </c>
      <c r="J7" s="2" t="n">
        <v>289.0</v>
      </c>
      <c r="K7" s="2" t="n">
        <f si="0" t="shared"/>
        <v>7628.0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107.0</v>
      </c>
      <c r="E8" s="2" t="n">
        <v>66.0</v>
      </c>
      <c r="F8" s="2" t="n">
        <v>438.0</v>
      </c>
      <c r="G8" s="2" t="n">
        <v>816.0</v>
      </c>
      <c r="H8" s="2" t="n">
        <v>580.0</v>
      </c>
      <c r="I8" s="2" t="n">
        <v>311.0</v>
      </c>
      <c r="J8" s="2" t="n">
        <v>162.0</v>
      </c>
      <c r="K8" s="2" t="n">
        <f si="0" t="shared"/>
        <v>2480.0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553.0</v>
      </c>
      <c r="E9" s="2" t="n">
        <v>1854.0</v>
      </c>
      <c r="F9" s="2" t="n">
        <v>9524.0</v>
      </c>
      <c r="G9" s="2" t="n">
        <v>6514.0</v>
      </c>
      <c r="H9" s="2" t="n">
        <v>4565.0</v>
      </c>
      <c r="I9" s="2" t="n">
        <v>3398.0</v>
      </c>
      <c r="J9" s="2" t="n">
        <v>1904.0</v>
      </c>
      <c r="K9" s="2" t="n">
        <f si="0" t="shared"/>
        <v>28312.0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2061.0</v>
      </c>
      <c r="E10" s="2" t="n">
        <v>1474.0</v>
      </c>
      <c r="F10" s="2" t="n">
        <v>3340.0</v>
      </c>
      <c r="G10" s="2" t="n">
        <v>6998.0</v>
      </c>
      <c r="H10" s="2" t="n">
        <v>6763.0</v>
      </c>
      <c r="I10" s="2" t="n">
        <v>4802.0</v>
      </c>
      <c r="J10" s="2" t="n">
        <v>3096.0</v>
      </c>
      <c r="K10" s="2" t="n">
        <f si="0" t="shared"/>
        <v>28534.0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274.0</v>
      </c>
      <c r="E11" s="2" t="n">
        <v>3765.0</v>
      </c>
      <c r="F11" s="2" t="n">
        <v>31020.0</v>
      </c>
      <c r="G11" s="2" t="n">
        <v>17905.0</v>
      </c>
      <c r="H11" s="2" t="n">
        <v>7324.0</v>
      </c>
      <c r="I11" s="2" t="n">
        <v>1517.0</v>
      </c>
      <c r="J11" s="2" t="n">
        <v>790.0</v>
      </c>
      <c r="K11" s="2" t="n">
        <f si="0" t="shared"/>
        <v>62595.0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387.0</v>
      </c>
      <c r="E12" s="2" t="n">
        <v>485.0</v>
      </c>
      <c r="F12" s="2" t="n">
        <v>19192.0</v>
      </c>
      <c r="G12" s="2" t="n">
        <v>19669.0</v>
      </c>
      <c r="H12" s="2" t="n">
        <v>5186.0</v>
      </c>
      <c r="I12" s="2" t="n">
        <v>1784.0</v>
      </c>
      <c r="J12" s="2" t="n">
        <v>877.0</v>
      </c>
      <c r="K12" s="2" t="n">
        <f si="0" t="shared"/>
        <v>47580.0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512.0</v>
      </c>
      <c r="E13" s="2" t="n">
        <v>1096.0</v>
      </c>
      <c r="F13" s="2" t="n">
        <v>14171.0</v>
      </c>
      <c r="G13" s="2" t="n">
        <v>13859.0</v>
      </c>
      <c r="H13" s="2" t="n">
        <v>8829.0</v>
      </c>
      <c r="I13" s="2" t="n">
        <v>3595.0</v>
      </c>
      <c r="J13" s="2" t="n">
        <v>1460.0</v>
      </c>
      <c r="K13" s="2" t="n">
        <f si="0" t="shared"/>
        <v>43522.0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926.0</v>
      </c>
      <c r="E14" s="2" t="n">
        <v>9573.0</v>
      </c>
      <c r="F14" s="2" t="n">
        <v>50108.0</v>
      </c>
      <c r="G14" s="2" t="n">
        <v>36822.0</v>
      </c>
      <c r="H14" s="2" t="n">
        <v>11720.0</v>
      </c>
      <c r="I14" s="2" t="n">
        <v>3275.0</v>
      </c>
      <c r="J14" s="2" t="n">
        <v>2554.0</v>
      </c>
      <c r="K14" s="2" t="n">
        <f si="0" t="shared"/>
        <v>114978.0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69.0</v>
      </c>
      <c r="E15" s="2" t="n">
        <f ref="E15:J15" si="1" t="shared">E16-E9-E10-E11-E12-E13-E14</f>
        <v>451.0</v>
      </c>
      <c r="F15" s="2" t="n">
        <f si="1" t="shared"/>
        <v>1170.0</v>
      </c>
      <c r="G15" s="2" t="n">
        <f si="1" t="shared"/>
        <v>572.0</v>
      </c>
      <c r="H15" s="2" t="n">
        <f si="1" t="shared"/>
        <v>370.0</v>
      </c>
      <c r="I15" s="2" t="n">
        <f si="1" t="shared"/>
        <v>237.0</v>
      </c>
      <c r="J15" s="2" t="n">
        <f si="1" t="shared"/>
        <v>246.0</v>
      </c>
      <c r="K15" s="2" t="n">
        <f si="0" t="shared"/>
        <v>3115.0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4782.0</v>
      </c>
      <c r="E16" s="2" t="n">
        <v>18698.0</v>
      </c>
      <c r="F16" s="2" t="n">
        <v>128525.0</v>
      </c>
      <c r="G16" s="2" t="n">
        <v>102339.0</v>
      </c>
      <c r="H16" s="2" t="n">
        <v>44757.0</v>
      </c>
      <c r="I16" s="2" t="n">
        <v>18608.0</v>
      </c>
      <c r="J16" s="2" t="n">
        <v>10927.0</v>
      </c>
      <c r="K16" s="2" t="n">
        <f si="0" t="shared"/>
        <v>328636.0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81.0</v>
      </c>
      <c r="E17" s="2" t="n">
        <f ref="E17:J17" si="2" t="shared">E18-E16-E3-E4-E5-E6-E7-E8</f>
        <v>97.0</v>
      </c>
      <c r="F17" s="2" t="n">
        <f si="2" t="shared"/>
        <v>694.0</v>
      </c>
      <c r="G17" s="2" t="n">
        <f si="2" t="shared"/>
        <v>706.0</v>
      </c>
      <c r="H17" s="2" t="n">
        <f si="2" t="shared"/>
        <v>451.0</v>
      </c>
      <c r="I17" s="2" t="n">
        <f si="2" t="shared"/>
        <v>245.0</v>
      </c>
      <c r="J17" s="2" t="n">
        <f si="2" t="shared"/>
        <v>141.0</v>
      </c>
      <c r="K17" s="2" t="n">
        <f si="0" t="shared"/>
        <v>2415.0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9025.0</v>
      </c>
      <c r="E18" s="2" t="n">
        <v>23619.0</v>
      </c>
      <c r="F18" s="2" t="n">
        <v>152032.0</v>
      </c>
      <c r="G18" s="2" t="n">
        <v>134150.0</v>
      </c>
      <c r="H18" s="2" t="n">
        <v>73881.0</v>
      </c>
      <c r="I18" s="2" t="n">
        <v>40826.0</v>
      </c>
      <c r="J18" s="2" t="n">
        <v>24813.0</v>
      </c>
      <c r="K18" s="2" t="n">
        <f si="0" t="shared"/>
        <v>458346.0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822.0</v>
      </c>
      <c r="E19" s="2" t="n">
        <v>334.0</v>
      </c>
      <c r="F19" s="2" t="n">
        <v>882.0</v>
      </c>
      <c r="G19" s="2" t="n">
        <v>1803.0</v>
      </c>
      <c r="H19" s="2" t="n">
        <v>1729.0</v>
      </c>
      <c r="I19" s="2" t="n">
        <v>1400.0</v>
      </c>
      <c r="J19" s="2" t="n">
        <v>1241.0</v>
      </c>
      <c r="K19" s="2" t="n">
        <f si="0" t="shared"/>
        <v>8211.0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5734.0</v>
      </c>
      <c r="E20" s="2" t="n">
        <v>3801.0</v>
      </c>
      <c r="F20" s="2" t="n">
        <v>7456.0</v>
      </c>
      <c r="G20" s="2" t="n">
        <v>11124.0</v>
      </c>
      <c r="H20" s="2" t="n">
        <v>9413.0</v>
      </c>
      <c r="I20" s="2" t="n">
        <v>9277.0</v>
      </c>
      <c r="J20" s="2" t="n">
        <v>8496.0</v>
      </c>
      <c r="K20" s="2" t="n">
        <f si="0" t="shared"/>
        <v>55301.0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20.0</v>
      </c>
      <c r="E21" s="2" t="n">
        <v>41.0</v>
      </c>
      <c r="F21" s="2" t="n">
        <v>147.0</v>
      </c>
      <c r="G21" s="2" t="n">
        <v>171.0</v>
      </c>
      <c r="H21" s="2" t="n">
        <v>126.0</v>
      </c>
      <c r="I21" s="2" t="n">
        <v>51.0</v>
      </c>
      <c r="J21" s="2" t="n">
        <v>39.0</v>
      </c>
      <c r="K21" s="2" t="n">
        <f si="0" t="shared"/>
        <v>595.0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38.0</v>
      </c>
      <c r="E22" s="2" t="n">
        <v>14.0</v>
      </c>
      <c r="F22" s="2" t="n">
        <v>97.0</v>
      </c>
      <c r="G22" s="2" t="n">
        <v>205.0</v>
      </c>
      <c r="H22" s="2" t="n">
        <v>123.0</v>
      </c>
      <c r="I22" s="2" t="n">
        <v>52.0</v>
      </c>
      <c r="J22" s="2" t="n">
        <v>23.0</v>
      </c>
      <c r="K22" s="2" t="n">
        <f si="0" t="shared"/>
        <v>552.0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7.0</v>
      </c>
      <c r="E23" s="2" t="n">
        <v>13.0</v>
      </c>
      <c r="F23" s="2" t="n">
        <v>21.0</v>
      </c>
      <c r="G23" s="2" t="n">
        <v>37.0</v>
      </c>
      <c r="H23" s="2" t="n">
        <v>23.0</v>
      </c>
      <c r="I23" s="2" t="n">
        <v>18.0</v>
      </c>
      <c r="J23" s="2" t="n">
        <v>6.0</v>
      </c>
      <c r="K23" s="2" t="n">
        <f si="0" t="shared"/>
        <v>125.0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52.0</v>
      </c>
      <c r="E24" s="2" t="n">
        <f ref="E24:J24" si="3" t="shared">E25-E19-E20-E21-E22-E23</f>
        <v>188.0</v>
      </c>
      <c r="F24" s="2" t="n">
        <f si="3" t="shared"/>
        <v>1123.0</v>
      </c>
      <c r="G24" s="2" t="n">
        <f si="3" t="shared"/>
        <v>825.0</v>
      </c>
      <c r="H24" s="2" t="n">
        <f si="3" t="shared"/>
        <v>401.0</v>
      </c>
      <c r="I24" s="2" t="n">
        <f si="3" t="shared"/>
        <v>248.0</v>
      </c>
      <c r="J24" s="2" t="n">
        <f si="3" t="shared"/>
        <v>150.0</v>
      </c>
      <c r="K24" s="2" t="n">
        <f si="0" t="shared"/>
        <v>2987.0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6673.0</v>
      </c>
      <c r="E25" s="2" t="n">
        <v>4391.0</v>
      </c>
      <c r="F25" s="2" t="n">
        <v>9726.0</v>
      </c>
      <c r="G25" s="2" t="n">
        <v>14165.0</v>
      </c>
      <c r="H25" s="2" t="n">
        <v>11815.0</v>
      </c>
      <c r="I25" s="2" t="n">
        <v>11046.0</v>
      </c>
      <c r="J25" s="2" t="n">
        <v>9955.0</v>
      </c>
      <c r="K25" s="2" t="n">
        <f si="0" t="shared"/>
        <v>67771.0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82.0</v>
      </c>
      <c r="E26" s="2" t="n">
        <v>39.0</v>
      </c>
      <c r="F26" s="2" t="n">
        <v>355.0</v>
      </c>
      <c r="G26" s="2" t="n">
        <v>496.0</v>
      </c>
      <c r="H26" s="2" t="n">
        <v>266.0</v>
      </c>
      <c r="I26" s="2" t="n">
        <v>198.0</v>
      </c>
      <c r="J26" s="2" t="n">
        <v>93.0</v>
      </c>
      <c r="K26" s="2" t="n">
        <f si="0" t="shared"/>
        <v>1529.0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342.0</v>
      </c>
      <c r="E27" s="2" t="n">
        <v>272.0</v>
      </c>
      <c r="F27" s="2" t="n">
        <v>1257.0</v>
      </c>
      <c r="G27" s="2" t="n">
        <v>1477.0</v>
      </c>
      <c r="H27" s="2" t="n">
        <v>1309.0</v>
      </c>
      <c r="I27" s="2" t="n">
        <v>937.0</v>
      </c>
      <c r="J27" s="2" t="n">
        <v>550.0</v>
      </c>
      <c r="K27" s="2" t="n">
        <f si="0" t="shared"/>
        <v>6144.0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397.0</v>
      </c>
      <c r="E28" s="2" t="n">
        <v>253.0</v>
      </c>
      <c r="F28" s="2" t="n">
        <v>1347.0</v>
      </c>
      <c r="G28" s="2" t="n">
        <v>1845.0</v>
      </c>
      <c r="H28" s="2" t="n">
        <v>1552.0</v>
      </c>
      <c r="I28" s="2" t="n">
        <v>1548.0</v>
      </c>
      <c r="J28" s="2" t="n">
        <v>767.0</v>
      </c>
      <c r="K28" s="2" t="n">
        <f si="0" t="shared"/>
        <v>7709.0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73.0</v>
      </c>
      <c r="E29" s="2" t="n">
        <v>90.0</v>
      </c>
      <c r="F29" s="2" t="n">
        <v>287.0</v>
      </c>
      <c r="G29" s="2" t="n">
        <v>596.0</v>
      </c>
      <c r="H29" s="2" t="n">
        <v>660.0</v>
      </c>
      <c r="I29" s="2" t="n">
        <v>417.0</v>
      </c>
      <c r="J29" s="2" t="n">
        <v>232.0</v>
      </c>
      <c r="K29" s="2" t="n">
        <f si="0" t="shared"/>
        <v>2355.0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183.0</v>
      </c>
      <c r="E30" s="2" t="n">
        <v>78.0</v>
      </c>
      <c r="F30" s="2" t="n">
        <v>816.0</v>
      </c>
      <c r="G30" s="2" t="n">
        <v>1088.0</v>
      </c>
      <c r="H30" s="2" t="n">
        <v>1111.0</v>
      </c>
      <c r="I30" s="2" t="n">
        <v>1119.0</v>
      </c>
      <c r="J30" s="2" t="n">
        <v>527.0</v>
      </c>
      <c r="K30" s="2" t="n">
        <f si="0" t="shared"/>
        <v>4922.0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97.0</v>
      </c>
      <c r="E31" s="2" t="n">
        <v>37.0</v>
      </c>
      <c r="F31" s="2" t="n">
        <v>153.0</v>
      </c>
      <c r="G31" s="2" t="n">
        <v>256.0</v>
      </c>
      <c r="H31" s="2" t="n">
        <v>232.0</v>
      </c>
      <c r="I31" s="2" t="n">
        <v>235.0</v>
      </c>
      <c r="J31" s="2" t="n">
        <v>166.0</v>
      </c>
      <c r="K31" s="2" t="n">
        <f si="0" t="shared"/>
        <v>1176.0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79.0</v>
      </c>
      <c r="E32" s="2" t="n">
        <v>34.0</v>
      </c>
      <c r="F32" s="2" t="n">
        <v>283.0</v>
      </c>
      <c r="G32" s="2" t="n">
        <v>424.0</v>
      </c>
      <c r="H32" s="2" t="n">
        <v>464.0</v>
      </c>
      <c r="I32" s="2" t="n">
        <v>182.0</v>
      </c>
      <c r="J32" s="2" t="n">
        <v>88.0</v>
      </c>
      <c r="K32" s="2" t="n">
        <f si="0" t="shared"/>
        <v>1554.0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398.0</v>
      </c>
      <c r="E33" s="2" t="n">
        <v>229.0</v>
      </c>
      <c r="F33" s="2" t="n">
        <v>1450.0</v>
      </c>
      <c r="G33" s="2" t="n">
        <v>2905.0</v>
      </c>
      <c r="H33" s="2" t="n">
        <v>2660.0</v>
      </c>
      <c r="I33" s="2" t="n">
        <v>1972.0</v>
      </c>
      <c r="J33" s="2" t="n">
        <v>1173.0</v>
      </c>
      <c r="K33" s="2" t="n">
        <f si="0" t="shared"/>
        <v>10787.0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27.0</v>
      </c>
      <c r="E34" s="2" t="n">
        <v>23.0</v>
      </c>
      <c r="F34" s="2" t="n">
        <v>222.0</v>
      </c>
      <c r="G34" s="2" t="n">
        <v>226.0</v>
      </c>
      <c r="H34" s="2" t="n">
        <v>212.0</v>
      </c>
      <c r="I34" s="2" t="n">
        <v>191.0</v>
      </c>
      <c r="J34" s="2" t="n">
        <v>137.0</v>
      </c>
      <c r="K34" s="2" t="n">
        <f si="0" t="shared"/>
        <v>1038.0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0.0</v>
      </c>
      <c r="F35" s="2" t="n">
        <v>27.0</v>
      </c>
      <c r="G35" s="2" t="n">
        <v>61.0</v>
      </c>
      <c r="H35" s="2" t="n">
        <v>43.0</v>
      </c>
      <c r="I35" s="2" t="n">
        <v>19.0</v>
      </c>
      <c r="J35" s="2" t="n">
        <v>14.0</v>
      </c>
      <c r="K35" s="2" t="n">
        <f si="0" t="shared"/>
        <v>167.0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58.0</v>
      </c>
      <c r="E36" s="2" t="n">
        <v>35.0</v>
      </c>
      <c r="F36" s="2" t="n">
        <v>144.0</v>
      </c>
      <c r="G36" s="2" t="n">
        <v>225.0</v>
      </c>
      <c r="H36" s="2" t="n">
        <v>244.0</v>
      </c>
      <c r="I36" s="2" t="n">
        <v>208.0</v>
      </c>
      <c r="J36" s="2" t="n">
        <v>120.0</v>
      </c>
      <c r="K36" s="2" t="n">
        <f si="0" t="shared"/>
        <v>1034.0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54.0</v>
      </c>
      <c r="E37" s="2" t="n">
        <v>82.0</v>
      </c>
      <c r="F37" s="2" t="n">
        <v>300.0</v>
      </c>
      <c r="G37" s="2" t="n">
        <v>519.0</v>
      </c>
      <c r="H37" s="2" t="n">
        <v>257.0</v>
      </c>
      <c r="I37" s="2" t="n">
        <v>171.0</v>
      </c>
      <c r="J37" s="2" t="n">
        <v>77.0</v>
      </c>
      <c r="K37" s="2" t="n">
        <f si="0" t="shared"/>
        <v>1460.0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280.0</v>
      </c>
      <c r="E38" s="2" t="n">
        <f ref="E38:J38" si="4" t="shared">E39-E26-E27-E28-E29-E30-E31-E32-E33-E34-E35-E36-E37</f>
        <v>343.0</v>
      </c>
      <c r="F38" s="2" t="n">
        <f si="4" t="shared"/>
        <v>2084.0</v>
      </c>
      <c r="G38" s="2" t="n">
        <f si="4" t="shared"/>
        <v>3622.0</v>
      </c>
      <c r="H38" s="2" t="n">
        <f si="4" t="shared"/>
        <v>2914.0</v>
      </c>
      <c r="I38" s="2" t="n">
        <f si="4" t="shared"/>
        <v>1602.0</v>
      </c>
      <c r="J38" s="2" t="n">
        <f si="4" t="shared"/>
        <v>536.0</v>
      </c>
      <c r="K38" s="2" t="n">
        <f si="0" t="shared"/>
        <v>11381.0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2073.0</v>
      </c>
      <c r="E39" s="2" t="n">
        <v>1515.0</v>
      </c>
      <c r="F39" s="2" t="n">
        <v>8725.0</v>
      </c>
      <c r="G39" s="2" t="n">
        <v>13740.0</v>
      </c>
      <c r="H39" s="2" t="n">
        <v>11924.0</v>
      </c>
      <c r="I39" s="2" t="n">
        <v>8799.0</v>
      </c>
      <c r="J39" s="2" t="n">
        <v>4480.0</v>
      </c>
      <c r="K39" s="2" t="n">
        <f si="0" t="shared"/>
        <v>51256.0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909.0</v>
      </c>
      <c r="E40" s="2" t="n">
        <v>234.0</v>
      </c>
      <c r="F40" s="2" t="n">
        <v>665.0</v>
      </c>
      <c r="G40" s="2" t="n">
        <v>1255.0</v>
      </c>
      <c r="H40" s="2" t="n">
        <v>1215.0</v>
      </c>
      <c r="I40" s="2" t="n">
        <v>848.0</v>
      </c>
      <c r="J40" s="2" t="n">
        <v>774.0</v>
      </c>
      <c r="K40" s="2" t="n">
        <f si="0" t="shared"/>
        <v>5900.0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188.0</v>
      </c>
      <c r="E41" s="2" t="n">
        <v>85.0</v>
      </c>
      <c r="F41" s="2" t="n">
        <v>168.0</v>
      </c>
      <c r="G41" s="2" t="n">
        <v>279.0</v>
      </c>
      <c r="H41" s="2" t="n">
        <v>246.0</v>
      </c>
      <c r="I41" s="2" t="n">
        <v>185.0</v>
      </c>
      <c r="J41" s="2" t="n">
        <v>134.0</v>
      </c>
      <c r="K41" s="2" t="n">
        <f si="0" t="shared"/>
        <v>1285.0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10.0</v>
      </c>
      <c r="E42" s="2" t="n">
        <f ref="E42:J42" si="5" t="shared">E43-E40-E41</f>
        <v>22.0</v>
      </c>
      <c r="F42" s="2" t="n">
        <f si="5" t="shared"/>
        <v>98.0</v>
      </c>
      <c r="G42" s="2" t="n">
        <f si="5" t="shared"/>
        <v>95.0</v>
      </c>
      <c r="H42" s="2" t="n">
        <f si="5" t="shared"/>
        <v>106.0</v>
      </c>
      <c r="I42" s="2" t="n">
        <f si="5" t="shared"/>
        <v>102.0</v>
      </c>
      <c r="J42" s="2" t="n">
        <f si="5" t="shared"/>
        <v>88.0</v>
      </c>
      <c r="K42" s="2" t="n">
        <f si="0" t="shared"/>
        <v>521.0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1107.0</v>
      </c>
      <c r="E43" s="2" t="n">
        <v>341.0</v>
      </c>
      <c r="F43" s="2" t="n">
        <v>931.0</v>
      </c>
      <c r="G43" s="2" t="n">
        <v>1629.0</v>
      </c>
      <c r="H43" s="2" t="n">
        <v>1567.0</v>
      </c>
      <c r="I43" s="2" t="n">
        <v>1135.0</v>
      </c>
      <c r="J43" s="2" t="n">
        <v>996.0</v>
      </c>
      <c r="K43" s="2" t="n">
        <f si="0" t="shared"/>
        <v>7706.0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68.0</v>
      </c>
      <c r="E44" s="2" t="n">
        <v>54.0</v>
      </c>
      <c r="F44" s="2" t="n">
        <v>275.0</v>
      </c>
      <c r="G44" s="2" t="n">
        <v>432.0</v>
      </c>
      <c r="H44" s="2" t="n">
        <v>282.0</v>
      </c>
      <c r="I44" s="2" t="n">
        <v>174.0</v>
      </c>
      <c r="J44" s="2" t="n">
        <v>91.0</v>
      </c>
      <c r="K44" s="2" t="n">
        <f si="0" t="shared"/>
        <v>1376.0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40.0</v>
      </c>
      <c r="E45" s="2" t="n">
        <f ref="E45:J45" si="6" t="shared">E46-E44</f>
        <v>43.0</v>
      </c>
      <c r="F45" s="2" t="n">
        <f si="6" t="shared"/>
        <v>445.0</v>
      </c>
      <c r="G45" s="2" t="n">
        <f si="6" t="shared"/>
        <v>554.0</v>
      </c>
      <c r="H45" s="2" t="n">
        <f si="6" t="shared"/>
        <v>299.0</v>
      </c>
      <c r="I45" s="2" t="n">
        <f si="6" t="shared"/>
        <v>144.0</v>
      </c>
      <c r="J45" s="2" t="n">
        <f si="6" t="shared"/>
        <v>50.0</v>
      </c>
      <c r="K45" s="2" t="n">
        <f si="0" t="shared"/>
        <v>1575.0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108.0</v>
      </c>
      <c r="E46" s="2" t="n">
        <v>97.0</v>
      </c>
      <c r="F46" s="2" t="n">
        <v>720.0</v>
      </c>
      <c r="G46" s="2" t="n">
        <v>986.0</v>
      </c>
      <c r="H46" s="2" t="n">
        <v>581.0</v>
      </c>
      <c r="I46" s="2" t="n">
        <v>318.0</v>
      </c>
      <c r="J46" s="2" t="n">
        <v>141.0</v>
      </c>
      <c r="K46" s="2" t="n">
        <f si="0" t="shared"/>
        <v>2951.0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467.0</v>
      </c>
      <c r="E47" s="2" t="n">
        <v>411.0</v>
      </c>
      <c r="F47" s="2" t="n">
        <v>2260.0</v>
      </c>
      <c r="G47" s="2" t="n">
        <v>1525.0</v>
      </c>
      <c r="H47" s="2" t="n">
        <v>722.0</v>
      </c>
      <c r="I47" s="2" t="n">
        <v>303.0</v>
      </c>
      <c r="J47" s="2" t="n">
        <v>144.0</v>
      </c>
      <c r="K47" s="2" t="n">
        <f si="0" t="shared"/>
        <v>5832.0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19453.0</v>
      </c>
      <c r="E48" s="2" t="n">
        <f ref="E48:J48" si="7" t="shared">E47+E46+E43+E39+E25+E18</f>
        <v>30374.0</v>
      </c>
      <c r="F48" s="2" t="n">
        <f si="7" t="shared"/>
        <v>174394.0</v>
      </c>
      <c r="G48" s="2" t="n">
        <f si="7" t="shared"/>
        <v>166195.0</v>
      </c>
      <c r="H48" s="2" t="n">
        <f si="7" t="shared"/>
        <v>100490.0</v>
      </c>
      <c r="I48" s="2" t="n">
        <f si="7" t="shared"/>
        <v>62427.0</v>
      </c>
      <c r="J48" s="2" t="n">
        <f si="7" t="shared"/>
        <v>40529.0</v>
      </c>
      <c r="K48" s="2" t="n">
        <f si="0" t="shared"/>
        <v>593862.0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