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<sst xmlns="http://schemas.openxmlformats.org/spreadsheetml/2006/main" count="98" uniqueCount="56">
  <si>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</si>
  <si>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</si>
  <si>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</si>
  <si>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</si>
  <si>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</si>
  <si>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</si>
  <si>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</si>
  <si>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</si>
  <si>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</si>
  <si>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</si>
  <si>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</si>
  <si>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</si>
  <si>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</si>
  <si>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</si>
  <si>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</si>
  <si>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</si>
  <si>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</si>
  <si>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</si>
  <si>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</si>
  <si>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</si>
  <si>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</si>
  <si>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</si>
  <si>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</si>
  <si>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</si>
  <si>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</si>
  <si>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</si>
  <si>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</si>
  <si>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</si>
  <si>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</si>
  <si>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</si>
  <si>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</si>
  <si>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</si>
  <si>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</si>
  <si>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</si>
  <si>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</si>
  <si>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</si>
  <si>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</si>
  <si>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</si>
  <si>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</si>
  <si>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</si>
  <si>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</si>
  <si>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</si>
  <si>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</si>
  <si>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</si>
  <si>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</si>
  <si>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</si>
  <si>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</si>
  <si>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</si>
  <si>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</si>
  <si>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</si>
  <si>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</si>
  <si>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</si>
  <si>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</si>
  <si>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111年1至10月來臺旅客人次及成長率－按國籍分
Table 1-3 Visitor Arrivals by Nationality,
 January-October, 2022</t>
  </si>
  <si>
    <t>111年1至10月
Jan.-October., 2022</t>
  </si>
  <si>
    <t>110年1至10月
Jan.-October.,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</si>
</sst>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32142.0</v>
      </c>
      <c r="E3" s="4" t="n">
        <v>8344.0</v>
      </c>
      <c r="F3" s="5" t="n">
        <f>IF(E3=0,"-",(D3-E3)/E3*100)</f>
        <v>285.21093000958774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11474.0</v>
      </c>
      <c r="E4" s="4" t="n">
        <v>2652.0</v>
      </c>
      <c r="F4" s="5" t="n">
        <f ref="F4:F46" si="0" t="shared">IF(E4=0,"-",(D4-E4)/E4*100)</f>
        <v>332.6546003016591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6031.0</v>
      </c>
      <c r="E5" s="4" t="n">
        <v>1416.0</v>
      </c>
      <c r="F5" s="5" t="n">
        <f si="0" t="shared"/>
        <v>325.9180790960452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1669.0</v>
      </c>
      <c r="E6" s="4" t="n">
        <v>582.0</v>
      </c>
      <c r="F6" s="5" t="n">
        <f si="0" t="shared"/>
        <v>186.76975945017182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19151.0</v>
      </c>
      <c r="E7" s="4" t="n">
        <v>5476.0</v>
      </c>
      <c r="F7" s="5" t="n">
        <f si="0" t="shared"/>
        <v>249.72607742878012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9719.0</v>
      </c>
      <c r="E8" s="4" t="n">
        <v>1731.0</v>
      </c>
      <c r="F8" s="5" t="n">
        <f si="0" t="shared"/>
        <v>461.46735990756787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50925.0</v>
      </c>
      <c r="E9" s="4" t="n">
        <v>9119.0</v>
      </c>
      <c r="F9" s="5" t="n">
        <f si="0" t="shared"/>
        <v>458.4493913806338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37892.0</v>
      </c>
      <c r="E10" s="4" t="n">
        <v>7773.0</v>
      </c>
      <c r="F10" s="5" t="n">
        <f si="0" t="shared"/>
        <v>387.4823105622025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29487.0</v>
      </c>
      <c r="E11" s="4" t="n">
        <v>6656.0</v>
      </c>
      <c r="F11" s="5" t="n">
        <f si="0" t="shared"/>
        <v>343.01382211538464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97089.0</v>
      </c>
      <c r="E12" s="4" t="n">
        <v>22764.0</v>
      </c>
      <c r="F12" s="5" t="n">
        <f si="0" t="shared"/>
        <v>326.5023721665788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2292.0</v>
      </c>
      <c r="E13" s="4" t="n">
        <f>E14-E7-E8-E9-E10-E11-E12</f>
        <v>946.0</v>
      </c>
      <c r="F13" s="5" t="n">
        <f si="0" t="shared"/>
        <v>142.2832980972516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246555.0</v>
      </c>
      <c r="E14" s="4" t="n">
        <v>54465.0</v>
      </c>
      <c r="F14" s="5" t="n">
        <f si="0" t="shared"/>
        <v>352.6852106857615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1383.0</v>
      </c>
      <c r="E15" s="4" t="n">
        <f>E16-E3-E4-E5-E6-E14</f>
        <v>522.0</v>
      </c>
      <c r="F15" s="5" t="n">
        <f si="0" t="shared"/>
        <v>164.94252873563218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299254.0</v>
      </c>
      <c r="E16" s="4" t="n">
        <v>67981.0</v>
      </c>
      <c r="F16" s="5" t="n">
        <f si="0" t="shared"/>
        <v>340.20240949677117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4750.0</v>
      </c>
      <c r="E17" s="4" t="n">
        <v>876.0</v>
      </c>
      <c r="F17" s="5" t="n">
        <f si="0" t="shared"/>
        <v>442.2374429223744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30410.0</v>
      </c>
      <c r="E18" s="4" t="n">
        <v>8062.0</v>
      </c>
      <c r="F18" s="5" t="n">
        <f si="0" t="shared"/>
        <v>277.20168692632103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483.0</v>
      </c>
      <c r="E19" s="4" t="n">
        <v>146.0</v>
      </c>
      <c r="F19" s="5" t="n">
        <f si="0" t="shared"/>
        <v>230.82191780821918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427.0</v>
      </c>
      <c r="E20" s="4" t="n">
        <v>125.0</v>
      </c>
      <c r="F20" s="5" t="n">
        <f si="0" t="shared"/>
        <v>241.6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87.0</v>
      </c>
      <c r="E21" s="4" t="n">
        <v>20.0</v>
      </c>
      <c r="F21" s="5" t="n">
        <f si="0" t="shared"/>
        <v>335.0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2596.0</v>
      </c>
      <c r="E22" s="4" t="n">
        <f>E23-E17-E18-E19-E20-E21</f>
        <v>918.0</v>
      </c>
      <c r="F22" s="5" t="n">
        <f>IF(E22=0,"-",(D22-E22)/E22*100)</f>
        <v>182.78867102396515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38753.0</v>
      </c>
      <c r="E23" s="4" t="n">
        <v>10147.0</v>
      </c>
      <c r="F23" s="5" t="n">
        <f si="0" t="shared"/>
        <v>281.91583719325905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1192.0</v>
      </c>
      <c r="E24" s="4" t="n">
        <v>608.0</v>
      </c>
      <c r="F24" s="5" t="n">
        <f si="0" t="shared"/>
        <v>96.05263157894737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4386.0</v>
      </c>
      <c r="E25" s="4" t="n">
        <v>1336.0</v>
      </c>
      <c r="F25" s="5" t="n">
        <f si="0" t="shared"/>
        <v>228.2934131736527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5095.0</v>
      </c>
      <c r="E26" s="4" t="n">
        <v>1583.0</v>
      </c>
      <c r="F26" s="5" t="n">
        <f si="0" t="shared"/>
        <v>221.85723310170565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1583.0</v>
      </c>
      <c r="E27" s="4" t="n">
        <v>464.0</v>
      </c>
      <c r="F27" s="5" t="n">
        <f si="0" t="shared"/>
        <v>241.16379310344826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3722.0</v>
      </c>
      <c r="E28" s="4" t="n">
        <v>1705.0</v>
      </c>
      <c r="F28" s="5" t="n">
        <f si="0" t="shared"/>
        <v>118.29912023460412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698.0</v>
      </c>
      <c r="E29" s="4" t="n">
        <v>159.0</v>
      </c>
      <c r="F29" s="5" t="n">
        <f si="0" t="shared"/>
        <v>338.9937106918239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1097.0</v>
      </c>
      <c r="E30" s="4" t="n">
        <v>356.0</v>
      </c>
      <c r="F30" s="5" t="n">
        <f si="0" t="shared"/>
        <v>208.14606741573033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8369.0</v>
      </c>
      <c r="E31" s="4" t="n">
        <v>2429.0</v>
      </c>
      <c r="F31" s="5" t="n">
        <f si="0" t="shared"/>
        <v>244.5450802799506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647.0</v>
      </c>
      <c r="E32" s="4" t="n">
        <v>198.0</v>
      </c>
      <c r="F32" s="5" t="n">
        <f si="0" t="shared"/>
        <v>226.76767676767676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116.0</v>
      </c>
      <c r="E33" s="4" t="n">
        <v>54.0</v>
      </c>
      <c r="F33" s="5" t="n">
        <f si="0" t="shared"/>
        <v>114.81481481481481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664.0</v>
      </c>
      <c r="E34" s="4" t="n">
        <v>210.0</v>
      </c>
      <c r="F34" s="5" t="n">
        <f si="0" t="shared"/>
        <v>216.19047619047618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10588.0</v>
      </c>
      <c r="E35" s="4" t="n">
        <f>E36-E24-E25-E26-E27-E28-E29-E30-E31-E32-E33-E34</f>
        <v>4612.0</v>
      </c>
      <c r="F35" s="5" t="n">
        <f si="0" t="shared"/>
        <v>129.57502168256724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38157.0</v>
      </c>
      <c r="E36" s="4" t="n">
        <v>13714.0</v>
      </c>
      <c r="F36" s="5" t="n">
        <f si="0" t="shared"/>
        <v>178.23392154003207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3130.0</v>
      </c>
      <c r="E37" s="4" t="n">
        <v>389.0</v>
      </c>
      <c r="F37" s="5" t="n">
        <f si="0" t="shared"/>
        <v>704.6272493573265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669.0</v>
      </c>
      <c r="E38" s="4" t="n">
        <v>121.0</v>
      </c>
      <c r="F38" s="5" t="n">
        <f si="0" t="shared"/>
        <v>452.89256198347107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415.0</v>
      </c>
      <c r="E39" s="4" t="n">
        <f>E40-E37-E38</f>
        <v>521.0</v>
      </c>
      <c r="F39" s="5" t="n">
        <f si="0" t="shared"/>
        <v>-20.34548944337812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4214.0</v>
      </c>
      <c r="E40" s="4" t="n">
        <v>1031.0</v>
      </c>
      <c r="F40" s="5" t="n">
        <f si="0" t="shared"/>
        <v>308.729388942774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1213.0</v>
      </c>
      <c r="E41" s="4" t="n">
        <v>298.0</v>
      </c>
      <c r="F41" s="5" t="n">
        <f si="0" t="shared"/>
        <v>307.04697986577185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1377.0</v>
      </c>
      <c r="E42" s="4" t="n">
        <f>E43-E41</f>
        <v>439.0</v>
      </c>
      <c r="F42" s="5" t="n">
        <f si="0" t="shared"/>
        <v>213.6674259681093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2590.0</v>
      </c>
      <c r="E43" s="4" t="n">
        <v>737.0</v>
      </c>
      <c r="F43" s="5" t="n">
        <f si="0" t="shared"/>
        <v>251.42469470827683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129.0</v>
      </c>
      <c r="E44" s="4" t="n">
        <v>60.0</v>
      </c>
      <c r="F44" s="5" t="n">
        <f si="0" t="shared"/>
        <v>114.99999999999999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37628.0</v>
      </c>
      <c r="E45" s="4" t="n">
        <v>23356.0</v>
      </c>
      <c r="F45" s="5" t="n">
        <f si="0" t="shared"/>
        <v>61.10635382771022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420725.0</v>
      </c>
      <c r="E46" s="8" t="n">
        <f>E44+E43+E40+E36+E23+E16+E45</f>
        <v>117026.0</v>
      </c>
      <c r="F46" s="5" t="n">
        <f si="0" t="shared"/>
        <v>259.5141250662246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