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<sst xmlns="http://schemas.openxmlformats.org/spreadsheetml/2006/main" count="95" uniqueCount="54">
  <si>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</si>
  <si>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</si>
  <si>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</si>
  <si>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</si>
  <si>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</si>
  <si>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</si>
  <si>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</si>
  <si>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</si>
  <si>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</si>
  <si>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</si>
  <si>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</si>
  <si>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</si>
  <si>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</si>
  <si>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</si>
  <si>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</si>
  <si>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</si>
  <si>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</si>
  <si>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</si>
  <si>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</si>
  <si>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</si>
  <si>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</si>
  <si>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</si>
  <si>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</si>
  <si>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</si>
  <si>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</si>
  <si>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</si>
  <si>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</si>
  <si>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</si>
  <si>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</si>
  <si>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</si>
  <si>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</si>
  <si>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</si>
  <si>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</si>
  <si>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</si>
  <si>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</si>
  <si>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</si>
  <si>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</si>
  <si>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</si>
  <si>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</si>
  <si>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</si>
  <si>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</si>
  <si>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</si>
  <si>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</si>
  <si>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</si>
  <si>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</si>
  <si>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</si>
  <si>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</si>
  <si>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</si>
  <si>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111年9月及1至9月中華民國國民出國人次及成長率－按目的地分
Table 2-2 Outbound Departures of Nationals of the Republic
of China by Destination, September &amp; January-September,2022</t>
  </si>
  <si>
    <t>111年9月
September, 2022</t>
  </si>
  <si>
    <t>110年9月
September, 2021</t>
  </si>
  <si>
    <t>111年1-9月
Jan.-Sep., 2022</t>
  </si>
  <si>
    <t>110年1-9月
Jan.-Sep.,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</si>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</sst>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3852.0</v>
      </c>
      <c r="D3" s="5" t="n">
        <v>909.0</v>
      </c>
      <c r="E3" s="6" t="n">
        <f>IF(D3=0,0,((C3/D3)-1)*100)</f>
        <v>323.7623762376238</v>
      </c>
      <c r="F3" s="5" t="n">
        <v>17282.0</v>
      </c>
      <c r="G3" s="5" t="n">
        <v>9561.0</v>
      </c>
      <c r="H3" s="6" t="n">
        <f>IF(G3=0,0,((F3/G3)-1)*100)</f>
        <v>80.75515113481853</v>
      </c>
      <c r="I3" t="s">
        <v>53</v>
      </c>
    </row>
    <row r="4" spans="1:9" x14ac:dyDescent="0.25">
      <c r="A4" s="16"/>
      <c r="B4" s="4" t="s">
        <v>4</v>
      </c>
      <c r="C4" s="5" t="n">
        <v>555.0</v>
      </c>
      <c r="D4" s="5" t="n">
        <v>143.0</v>
      </c>
      <c r="E4" s="6" t="n">
        <f ref="E4:E43" si="0" t="shared">IF(D4=0,0,((C4/D4)-1)*100)</f>
        <v>288.1118881118881</v>
      </c>
      <c r="F4" s="5" t="n">
        <v>4020.0</v>
      </c>
      <c r="G4" s="5" t="n">
        <v>10837.0</v>
      </c>
      <c r="H4" s="6" t="n">
        <f ref="H4:H43" si="1" t="shared">IF(G4=0,0,((F4/G4)-1)*100)</f>
        <v>-62.9048629694565</v>
      </c>
      <c r="I4" t="s">
        <v>53</v>
      </c>
    </row>
    <row r="5" spans="1:9" x14ac:dyDescent="0.25">
      <c r="A5" s="16"/>
      <c r="B5" s="4" t="s">
        <v>5</v>
      </c>
      <c r="C5" s="5" t="n">
        <v>17947.0</v>
      </c>
      <c r="D5" s="5" t="n">
        <v>8128.0</v>
      </c>
      <c r="E5" s="6" t="n">
        <f si="0" t="shared"/>
        <v>120.80462598425198</v>
      </c>
      <c r="F5" s="5" t="n">
        <v>121802.0</v>
      </c>
      <c r="G5" s="5" t="n">
        <v>103503.0</v>
      </c>
      <c r="H5" s="6" t="n">
        <f si="1" t="shared"/>
        <v>17.679680782199547</v>
      </c>
      <c r="I5" t="s">
        <v>53</v>
      </c>
    </row>
    <row r="6" spans="1:9" x14ac:dyDescent="0.25">
      <c r="A6" s="16"/>
      <c r="B6" s="4" t="s">
        <v>6</v>
      </c>
      <c r="C6" s="5" t="n">
        <v>9052.0</v>
      </c>
      <c r="D6" s="5" t="n">
        <v>1020.0</v>
      </c>
      <c r="E6" s="6" t="n">
        <f si="0" t="shared"/>
        <v>787.4509803921569</v>
      </c>
      <c r="F6" s="5" t="n">
        <v>41119.0</v>
      </c>
      <c r="G6" s="5" t="n">
        <v>10390.0</v>
      </c>
      <c r="H6" s="6" t="n">
        <f si="1" t="shared"/>
        <v>295.75553416746874</v>
      </c>
      <c r="I6" t="s">
        <v>53</v>
      </c>
    </row>
    <row r="7" spans="1:9" x14ac:dyDescent="0.25">
      <c r="A7" s="16"/>
      <c r="B7" s="4" t="s">
        <v>7</v>
      </c>
      <c r="C7" s="5" t="n">
        <v>5045.0</v>
      </c>
      <c r="D7" s="5" t="n">
        <v>588.0</v>
      </c>
      <c r="E7" s="6" t="n">
        <f si="0" t="shared"/>
        <v>757.9931972789116</v>
      </c>
      <c r="F7" s="5" t="n">
        <v>19152.0</v>
      </c>
      <c r="G7" s="5" t="n">
        <v>6204.0</v>
      </c>
      <c r="H7" s="6" t="n">
        <f si="1" t="shared"/>
        <v>208.70406189555126</v>
      </c>
      <c r="I7" t="s">
        <v>53</v>
      </c>
    </row>
    <row r="8" spans="1:9" x14ac:dyDescent="0.25">
      <c r="A8" s="16"/>
      <c r="B8" s="4" t="s">
        <v>8</v>
      </c>
      <c r="C8" s="5" t="n">
        <v>8235.0</v>
      </c>
      <c r="D8" s="5" t="n">
        <v>3016.0</v>
      </c>
      <c r="E8" s="6" t="n">
        <f si="0" t="shared"/>
        <v>173.04376657824935</v>
      </c>
      <c r="F8" s="5" t="n">
        <v>40013.0</v>
      </c>
      <c r="G8" s="5" t="n">
        <v>9914.0</v>
      </c>
      <c r="H8" s="6" t="n">
        <f si="1" t="shared"/>
        <v>303.6009683276175</v>
      </c>
      <c r="I8" t="s">
        <v>53</v>
      </c>
    </row>
    <row r="9" spans="1:9" x14ac:dyDescent="0.25">
      <c r="A9" s="16"/>
      <c r="B9" s="4" t="s">
        <v>9</v>
      </c>
      <c r="C9" s="5" t="n">
        <v>5122.0</v>
      </c>
      <c r="D9" s="5" t="n">
        <v>57.0</v>
      </c>
      <c r="E9" s="6" t="n">
        <f si="0" t="shared"/>
        <v>8885.964912280702</v>
      </c>
      <c r="F9" s="5" t="n">
        <v>12772.0</v>
      </c>
      <c r="G9" s="5" t="n">
        <v>893.0</v>
      </c>
      <c r="H9" s="6" t="n">
        <f si="1" t="shared"/>
        <v>1330.2351623740203</v>
      </c>
      <c r="I9" t="s">
        <v>53</v>
      </c>
    </row>
    <row r="10" spans="1:9" x14ac:dyDescent="0.25">
      <c r="A10" s="16"/>
      <c r="B10" s="4" t="s">
        <v>10</v>
      </c>
      <c r="C10" s="5" t="n">
        <v>10505.0</v>
      </c>
      <c r="D10" s="5" t="n">
        <v>726.0</v>
      </c>
      <c r="E10" s="6" t="n">
        <f si="0" t="shared"/>
        <v>1346.969696969697</v>
      </c>
      <c r="F10" s="5" t="n">
        <v>36305.0</v>
      </c>
      <c r="G10" s="5" t="n">
        <v>5463.0</v>
      </c>
      <c r="H10" s="6" t="n">
        <f si="1" t="shared"/>
        <v>564.5615961925681</v>
      </c>
      <c r="I10" t="s">
        <v>53</v>
      </c>
    </row>
    <row r="11" spans="1:9" x14ac:dyDescent="0.25">
      <c r="A11" s="16"/>
      <c r="B11" s="4" t="s">
        <v>11</v>
      </c>
      <c r="C11" s="5" t="n">
        <v>2619.0</v>
      </c>
      <c r="D11" s="5" t="n">
        <v>198.0</v>
      </c>
      <c r="E11" s="6" t="n">
        <f si="0" t="shared"/>
        <v>1222.7272727272727</v>
      </c>
      <c r="F11" s="5" t="n">
        <v>13406.0</v>
      </c>
      <c r="G11" s="5" t="n">
        <v>1318.0</v>
      </c>
      <c r="H11" s="6" t="n">
        <f si="1" t="shared"/>
        <v>917.1471927162366</v>
      </c>
      <c r="I11" t="s">
        <v>53</v>
      </c>
    </row>
    <row r="12" spans="1:9" x14ac:dyDescent="0.25">
      <c r="A12" s="16"/>
      <c r="B12" s="4" t="s">
        <v>12</v>
      </c>
      <c r="C12" s="5" t="n">
        <v>2232.0</v>
      </c>
      <c r="D12" s="5" t="n">
        <v>7.0</v>
      </c>
      <c r="E12" s="6" t="n">
        <f si="0" t="shared"/>
        <v>31785.714285714283</v>
      </c>
      <c r="F12" s="5" t="n">
        <v>9369.0</v>
      </c>
      <c r="G12" s="5" t="n">
        <v>1596.0</v>
      </c>
      <c r="H12" s="6" t="n">
        <f si="1" t="shared"/>
        <v>487.03007518796994</v>
      </c>
      <c r="I12" t="s">
        <v>53</v>
      </c>
    </row>
    <row r="13" spans="1:9" x14ac:dyDescent="0.25">
      <c r="A13" s="16"/>
      <c r="B13" s="4" t="s">
        <v>13</v>
      </c>
      <c r="C13" s="5" t="n">
        <v>4.0</v>
      </c>
      <c r="D13" s="5" t="n">
        <v>3.0</v>
      </c>
      <c r="E13" s="6" t="n">
        <f si="0" t="shared"/>
        <v>33.33333333333333</v>
      </c>
      <c r="F13" s="5" t="n">
        <v>31.0</v>
      </c>
      <c r="G13" s="5" t="n">
        <v>33.0</v>
      </c>
      <c r="H13" s="6" t="n">
        <f si="1" t="shared"/>
        <v>-6.060606060606055</v>
      </c>
      <c r="I13" t="s">
        <v>53</v>
      </c>
    </row>
    <row r="14" spans="1:9" x14ac:dyDescent="0.25">
      <c r="A14" s="16"/>
      <c r="B14" s="4" t="s">
        <v>14</v>
      </c>
      <c r="C14" s="5" t="n">
        <v>12561.0</v>
      </c>
      <c r="D14" s="5" t="n">
        <v>362.0</v>
      </c>
      <c r="E14" s="6" t="n">
        <f si="0" t="shared"/>
        <v>3369.889502762431</v>
      </c>
      <c r="F14" s="5" t="n">
        <v>68966.0</v>
      </c>
      <c r="G14" s="5" t="n">
        <v>7802.0</v>
      </c>
      <c r="H14" s="6" t="n">
        <f si="1" t="shared"/>
        <v>783.9528326070239</v>
      </c>
      <c r="I14" t="s">
        <v>53</v>
      </c>
    </row>
    <row r="15" spans="1:9" x14ac:dyDescent="0.25">
      <c r="A15" s="16"/>
      <c r="B15" s="4" t="s">
        <v>15</v>
      </c>
      <c r="C15" s="5" t="n">
        <v>233.0</v>
      </c>
      <c r="D15" s="5" t="n">
        <v>64.0</v>
      </c>
      <c r="E15" s="6" t="n">
        <f si="0" t="shared"/>
        <v>264.0625</v>
      </c>
      <c r="F15" s="5" t="n">
        <v>1434.0</v>
      </c>
      <c r="G15" s="5" t="n">
        <v>212.0</v>
      </c>
      <c r="H15" s="6" t="n">
        <f si="1" t="shared"/>
        <v>576.4150943396227</v>
      </c>
      <c r="I15" t="s">
        <v>53</v>
      </c>
    </row>
    <row r="16" spans="1:9" x14ac:dyDescent="0.25">
      <c r="A16" s="16"/>
      <c r="B16" s="4" t="s">
        <v>16</v>
      </c>
      <c r="C16" s="5" t="n">
        <v>1226.0</v>
      </c>
      <c r="D16" s="5" t="n">
        <v>318.0</v>
      </c>
      <c r="E16" s="6" t="n">
        <f si="0" t="shared"/>
        <v>285.5345911949685</v>
      </c>
      <c r="F16" s="5" t="n">
        <v>11410.0</v>
      </c>
      <c r="G16" s="5" t="n">
        <v>2105.0</v>
      </c>
      <c r="H16" s="6" t="n">
        <f si="1" t="shared"/>
        <v>442.042755344418</v>
      </c>
      <c r="I16" t="s">
        <v>53</v>
      </c>
    </row>
    <row r="17" spans="1:9" x14ac:dyDescent="0.25">
      <c r="A17" s="16"/>
      <c r="B17" s="4" t="s">
        <v>17</v>
      </c>
      <c r="C17" s="5" t="n">
        <v>4735.0</v>
      </c>
      <c r="D17" s="5" t="n">
        <v>1318.0</v>
      </c>
      <c r="E17" s="6" t="n">
        <f si="0" t="shared"/>
        <v>259.25644916540216</v>
      </c>
      <c r="F17" s="5" t="n">
        <v>19657.0</v>
      </c>
      <c r="G17" s="5" t="n">
        <v>5580.0</v>
      </c>
      <c r="H17" s="6" t="n">
        <f si="1" t="shared"/>
        <v>252.27598566308242</v>
      </c>
      <c r="I17" t="s">
        <v>53</v>
      </c>
    </row>
    <row r="18" spans="1:9" x14ac:dyDescent="0.25">
      <c r="A18" s="16"/>
      <c r="B18" s="4" t="s">
        <v>18</v>
      </c>
      <c r="C18" s="5" t="n">
        <v>4417.0</v>
      </c>
      <c r="D18" s="5" t="n">
        <v>903.0</v>
      </c>
      <c r="E18" s="6" t="n">
        <f si="0" t="shared"/>
        <v>389.1472868217054</v>
      </c>
      <c r="F18" s="5" t="n">
        <v>19208.0</v>
      </c>
      <c r="G18" s="5" t="n">
        <v>5246.0</v>
      </c>
      <c r="H18" s="6" t="n">
        <f si="1" t="shared"/>
        <v>266.1456347693481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98.0</v>
      </c>
      <c r="D19" s="5" t="n">
        <f>D20-D3-D4-D5-D6-D7-D8-D9-D10-D11-D12-D13-D14-D15-D16-D17-D18</f>
        <v>29.0</v>
      </c>
      <c r="E19" s="6" t="n">
        <f si="0" t="shared"/>
        <v>237.93103448275863</v>
      </c>
      <c r="F19" s="5" t="n">
        <f>F20-F3-F4-F5-F6-F7-F8-F9-F10-F11-F12-F13-F14-F15-F16-F17-F18</f>
        <v>453.0</v>
      </c>
      <c r="G19" s="5" t="n">
        <f>G20-G3-G4-G5-G6-G7-G8-G9-G10-G11-G12-G13-G14-G15-G16-G17-G18</f>
        <v>179.0</v>
      </c>
      <c r="H19" s="6" t="n">
        <f si="1" t="shared"/>
        <v>153.072625698324</v>
      </c>
      <c r="I19" t="s">
        <v>53</v>
      </c>
    </row>
    <row r="20" spans="1:9" x14ac:dyDescent="0.25">
      <c r="A20" s="17"/>
      <c r="B20" s="4" t="s">
        <v>20</v>
      </c>
      <c r="C20" s="5" t="n">
        <v>88438.0</v>
      </c>
      <c r="D20" s="5" t="n">
        <v>17789.0</v>
      </c>
      <c r="E20" s="6" t="n">
        <f si="0" t="shared"/>
        <v>397.14992411040527</v>
      </c>
      <c r="F20" s="5" t="n">
        <v>436399.0</v>
      </c>
      <c r="G20" s="5" t="n">
        <v>180836.0</v>
      </c>
      <c r="H20" s="6" t="n">
        <f si="1" t="shared"/>
        <v>141.32307726337677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21550.0</v>
      </c>
      <c r="D21" s="5" t="n">
        <v>6847.0</v>
      </c>
      <c r="E21" s="6" t="n">
        <f si="0" t="shared"/>
        <v>214.73638089674313</v>
      </c>
      <c r="F21" s="5" t="n">
        <v>136736.0</v>
      </c>
      <c r="G21" s="5" t="n">
        <v>85940.0</v>
      </c>
      <c r="H21" s="6" t="n">
        <f si="1" t="shared"/>
        <v>59.106353269723066</v>
      </c>
      <c r="I21" t="s">
        <v>53</v>
      </c>
    </row>
    <row r="22" spans="1:9" x14ac:dyDescent="0.25">
      <c r="A22" s="16"/>
      <c r="B22" s="4" t="s">
        <v>23</v>
      </c>
      <c r="C22" s="5" t="n">
        <v>4294.0</v>
      </c>
      <c r="D22" s="5" t="n">
        <v>1074.0</v>
      </c>
      <c r="E22" s="6" t="n">
        <f si="0" t="shared"/>
        <v>299.81378026070763</v>
      </c>
      <c r="F22" s="5" t="n">
        <v>22036.0</v>
      </c>
      <c r="G22" s="5" t="n">
        <v>8325.0</v>
      </c>
      <c r="H22" s="6" t="n">
        <f si="1" t="shared"/>
        <v>164.69669669669668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11.0</v>
      </c>
      <c r="D23" s="5" t="n">
        <f>D24-D21-D22</f>
        <v>7.0</v>
      </c>
      <c r="E23" s="6" t="n">
        <f si="0" t="shared"/>
        <v>57.14285714285714</v>
      </c>
      <c r="F23" s="5" t="n">
        <f>F24-F21-F22</f>
        <v>105.0</v>
      </c>
      <c r="G23" s="5" t="n">
        <f>G24-G21-G22</f>
        <v>28.0</v>
      </c>
      <c r="H23" s="6" t="n">
        <f si="1" t="shared"/>
        <v>275.0</v>
      </c>
      <c r="I23" t="s">
        <v>53</v>
      </c>
    </row>
    <row r="24" spans="1:9" x14ac:dyDescent="0.25">
      <c r="A24" s="17"/>
      <c r="B24" s="4" t="s">
        <v>25</v>
      </c>
      <c r="C24" s="5" t="n">
        <v>25855.0</v>
      </c>
      <c r="D24" s="5" t="n">
        <v>7928.0</v>
      </c>
      <c r="E24" s="6" t="n">
        <f si="0" t="shared"/>
        <v>226.12260343087792</v>
      </c>
      <c r="F24" s="5" t="n">
        <v>158877.0</v>
      </c>
      <c r="G24" s="5" t="n">
        <v>94293.0</v>
      </c>
      <c r="H24" s="6" t="n">
        <f si="1" t="shared"/>
        <v>68.49288918583565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2037.0</v>
      </c>
      <c r="D25" s="5" t="n">
        <v>234.0</v>
      </c>
      <c r="E25" s="6" t="n">
        <f si="0" t="shared"/>
        <v>770.5128205128204</v>
      </c>
      <c r="F25" s="5" t="n">
        <v>5878.0</v>
      </c>
      <c r="G25" s="5" t="n">
        <v>1307.0</v>
      </c>
      <c r="H25" s="6" t="n">
        <f si="1" t="shared"/>
        <v>349.7322111706198</v>
      </c>
      <c r="I25" t="s">
        <v>53</v>
      </c>
    </row>
    <row r="26" spans="1:9" x14ac:dyDescent="0.25">
      <c r="A26" s="16"/>
      <c r="B26" s="4" t="s">
        <v>28</v>
      </c>
      <c r="C26" s="5" t="n">
        <v>2594.0</v>
      </c>
      <c r="D26" s="5" t="n">
        <v>634.0</v>
      </c>
      <c r="E26" s="6" t="n">
        <f si="0" t="shared"/>
        <v>309.1482649842272</v>
      </c>
      <c r="F26" s="5" t="n">
        <v>8407.0</v>
      </c>
      <c r="G26" s="5" t="n">
        <v>1971.0</v>
      </c>
      <c r="H26" s="6" t="n">
        <f si="1" t="shared"/>
        <v>326.53475393201415</v>
      </c>
      <c r="I26" t="s">
        <v>53</v>
      </c>
    </row>
    <row r="27" spans="1:9" x14ac:dyDescent="0.25">
      <c r="A27" s="16"/>
      <c r="B27" s="4" t="s">
        <v>29</v>
      </c>
      <c r="C27" s="5" t="n">
        <v>38.0</v>
      </c>
      <c r="D27" s="5" t="n">
        <v>5.0</v>
      </c>
      <c r="E27" s="6" t="n">
        <f si="0" t="shared"/>
        <v>660.0</v>
      </c>
      <c r="F27" s="5" t="n">
        <v>165.0</v>
      </c>
      <c r="G27" s="5" t="n">
        <v>11.0</v>
      </c>
      <c r="H27" s="6" t="n">
        <f si="1" t="shared"/>
        <v>1400.0</v>
      </c>
      <c r="I27" t="s">
        <v>53</v>
      </c>
    </row>
    <row r="28" spans="1:9" x14ac:dyDescent="0.25">
      <c r="A28" s="16"/>
      <c r="B28" s="4" t="s">
        <v>30</v>
      </c>
      <c r="C28" s="5" t="n">
        <v>1716.0</v>
      </c>
      <c r="D28" s="5" t="n">
        <v>144.0</v>
      </c>
      <c r="E28" s="6" t="n">
        <f si="0" t="shared"/>
        <v>1091.6666666666665</v>
      </c>
      <c r="F28" s="5" t="n">
        <v>5327.0</v>
      </c>
      <c r="G28" s="5" t="n">
        <v>960.0</v>
      </c>
      <c r="H28" s="6" t="n">
        <f si="1" t="shared"/>
        <v>454.8958333333333</v>
      </c>
      <c r="I28" t="s">
        <v>53</v>
      </c>
    </row>
    <row r="29" spans="1:9" x14ac:dyDescent="0.25">
      <c r="A29" s="16"/>
      <c r="B29" s="4" t="s">
        <v>31</v>
      </c>
      <c r="C29" s="5" t="n">
        <v>37.0</v>
      </c>
      <c r="D29" s="5" t="n">
        <v>13.0</v>
      </c>
      <c r="E29" s="6" t="n">
        <f si="0" t="shared"/>
        <v>184.6153846153846</v>
      </c>
      <c r="F29" s="5" t="n">
        <v>160.0</v>
      </c>
      <c r="G29" s="5" t="n">
        <v>36.0</v>
      </c>
      <c r="H29" s="6" t="n">
        <f si="1" t="shared"/>
        <v>344.44444444444446</v>
      </c>
      <c r="I29" t="s">
        <v>53</v>
      </c>
    </row>
    <row r="30" spans="1:9" x14ac:dyDescent="0.25">
      <c r="A30" s="16"/>
      <c r="B30" s="4" t="s">
        <v>32</v>
      </c>
      <c r="C30" s="5" t="n">
        <v>2383.0</v>
      </c>
      <c r="D30" s="5" t="n">
        <v>56.0</v>
      </c>
      <c r="E30" s="6" t="n">
        <f si="0" t="shared"/>
        <v>4155.357142857143</v>
      </c>
      <c r="F30" s="5" t="n">
        <v>6783.0</v>
      </c>
      <c r="G30" s="5" t="n">
        <v>807.0</v>
      </c>
      <c r="H30" s="6" t="n">
        <f si="1" t="shared"/>
        <v>740.5204460966543</v>
      </c>
      <c r="I30" t="s">
        <v>53</v>
      </c>
    </row>
    <row r="31" spans="1:9" x14ac:dyDescent="0.25">
      <c r="A31" s="16"/>
      <c r="B31" s="4" t="s">
        <v>33</v>
      </c>
      <c r="C31" s="5" t="n">
        <v>14.0</v>
      </c>
      <c r="D31" s="5" t="n">
        <v>145.0</v>
      </c>
      <c r="E31" s="6" t="n">
        <f si="0" t="shared"/>
        <v>-90.3448275862069</v>
      </c>
      <c r="F31" s="5" t="n">
        <v>234.0</v>
      </c>
      <c r="G31" s="5" t="n">
        <v>224.0</v>
      </c>
      <c r="H31" s="6" t="n">
        <f si="1" t="shared"/>
        <v>4.464285714285721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220.0</v>
      </c>
      <c r="D32" s="5" t="n">
        <f>D33-D25-D26-D27-D28-D29-D30-D31</f>
        <v>74.0</v>
      </c>
      <c r="E32" s="6" t="n">
        <f si="0" t="shared"/>
        <v>197.2972972972973</v>
      </c>
      <c r="F32" s="5" t="n">
        <f>F33-F25-F26-F27-F28-F29-F30-F31</f>
        <v>795.0</v>
      </c>
      <c r="G32" s="5" t="n">
        <f>G33-G25-G26-G27-G28-G29-G30-G31</f>
        <v>334.0</v>
      </c>
      <c r="H32" s="6" t="n">
        <f si="1" t="shared"/>
        <v>138.02395209580837</v>
      </c>
      <c r="I32" t="s">
        <v>53</v>
      </c>
    </row>
    <row r="33" spans="1:9" x14ac:dyDescent="0.25">
      <c r="A33" s="17"/>
      <c r="B33" s="4" t="s">
        <v>35</v>
      </c>
      <c r="C33" s="5" t="n">
        <v>9039.0</v>
      </c>
      <c r="D33" s="5" t="n">
        <v>1305.0</v>
      </c>
      <c r="E33" s="6" t="n">
        <f si="0" t="shared"/>
        <v>592.6436781609195</v>
      </c>
      <c r="F33" s="5" t="n">
        <v>27749.0</v>
      </c>
      <c r="G33" s="5" t="n">
        <v>5650.0</v>
      </c>
      <c r="H33" s="6" t="n">
        <f si="1" t="shared"/>
        <v>391.1327433628319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2660.0</v>
      </c>
      <c r="D34" s="5" t="n">
        <v>118.0</v>
      </c>
      <c r="E34" s="6" t="n">
        <f si="0" t="shared"/>
        <v>2154.237288135593</v>
      </c>
      <c r="F34" s="5" t="n">
        <v>13209.0</v>
      </c>
      <c r="G34" s="5" t="n">
        <v>1231.0</v>
      </c>
      <c r="H34" s="6" t="n">
        <f si="1" t="shared"/>
        <v>973.0300568643379</v>
      </c>
      <c r="I34" t="s">
        <v>53</v>
      </c>
    </row>
    <row r="35" spans="1:9" x14ac:dyDescent="0.25">
      <c r="A35" s="16"/>
      <c r="B35" s="4" t="s">
        <v>38</v>
      </c>
      <c r="C35" s="5" t="n">
        <v>657.0</v>
      </c>
      <c r="D35" s="5" t="n">
        <v>28.0</v>
      </c>
      <c r="E35" s="6" t="n">
        <f si="0" t="shared"/>
        <v>2246.4285714285716</v>
      </c>
      <c r="F35" s="5" t="n">
        <v>2985.0</v>
      </c>
      <c r="G35" s="5" t="n">
        <v>387.0</v>
      </c>
      <c r="H35" s="6" t="n">
        <f si="1" t="shared"/>
        <v>671.3178294573644</v>
      </c>
      <c r="I35" t="s">
        <v>53</v>
      </c>
    </row>
    <row r="36" spans="1:9" x14ac:dyDescent="0.25">
      <c r="A36" s="16"/>
      <c r="B36" s="4" t="s">
        <v>47</v>
      </c>
      <c r="C36" s="5" t="n">
        <v>12.0</v>
      </c>
      <c r="D36" s="5" t="n">
        <v>890.0</v>
      </c>
      <c r="E36" s="6" t="n">
        <f si="0" t="shared"/>
        <v>-98.65168539325843</v>
      </c>
      <c r="F36" s="5" t="n">
        <v>278.0</v>
      </c>
      <c r="G36" s="5" t="n">
        <v>1909.0</v>
      </c>
      <c r="H36" s="6" t="n">
        <f si="1" t="shared"/>
        <v>-85.4374017810372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46.0</v>
      </c>
      <c r="D37" s="5" t="n">
        <f>D38-D34-D35-D36</f>
        <v>0.0</v>
      </c>
      <c r="E37" s="6" t="n">
        <f si="0" t="shared"/>
        <v>0.0</v>
      </c>
      <c r="F37" s="5" t="n">
        <f>F38-F34-F35-F36</f>
        <v>102.0</v>
      </c>
      <c r="G37" s="5" t="n">
        <f>G38-G34-G35-G36</f>
        <v>75.0</v>
      </c>
      <c r="H37" s="6" t="n">
        <f si="1" t="shared"/>
        <v>36.00000000000001</v>
      </c>
      <c r="I37" t="s">
        <v>53</v>
      </c>
    </row>
    <row r="38" spans="1:9" x14ac:dyDescent="0.25">
      <c r="A38" s="16"/>
      <c r="B38" s="7" t="s">
        <v>40</v>
      </c>
      <c r="C38" s="5" t="n">
        <v>3375.0</v>
      </c>
      <c r="D38" s="5" t="n">
        <v>1036.0</v>
      </c>
      <c r="E38" s="6" t="n">
        <f si="0" t="shared"/>
        <v>225.77220077220076</v>
      </c>
      <c r="F38" s="5" t="n">
        <v>16574.0</v>
      </c>
      <c r="G38" s="5" t="n">
        <v>3602.0</v>
      </c>
      <c r="H38" s="6" t="n">
        <f si="1" t="shared"/>
        <v>360.1332593003887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3.0</v>
      </c>
      <c r="D39" s="5" t="n">
        <v>4.0</v>
      </c>
      <c r="E39" s="6" t="n">
        <f si="0" t="shared"/>
        <v>-25.0</v>
      </c>
      <c r="F39" s="5" t="n">
        <v>45.0</v>
      </c>
      <c r="G39" s="5" t="n">
        <v>11.0</v>
      </c>
      <c r="H39" s="6" t="n">
        <f si="1" t="shared"/>
        <v>309.09090909090907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25.0</v>
      </c>
      <c r="D40" s="5" t="n">
        <f>D41-D39</f>
        <v>2.0</v>
      </c>
      <c r="E40" s="6" t="n">
        <f si="0" t="shared"/>
        <v>1150.0</v>
      </c>
      <c r="F40" s="5" t="n">
        <f>F41-F39</f>
        <v>92.0</v>
      </c>
      <c r="G40" s="5" t="n">
        <f>G41-G39</f>
        <v>21.0</v>
      </c>
      <c r="H40" s="6" t="n">
        <f si="1" t="shared"/>
        <v>338.09523809523813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28.0</v>
      </c>
      <c r="D41" s="5" t="n">
        <v>6.0</v>
      </c>
      <c r="E41" s="6" t="n">
        <f si="0" t="shared"/>
        <v>366.6666666666667</v>
      </c>
      <c r="F41" s="5" t="n">
        <v>137.0</v>
      </c>
      <c r="G41" s="5" t="n">
        <v>32.0</v>
      </c>
      <c r="H41" s="6" t="n">
        <f si="1" t="shared"/>
        <v>328.125</v>
      </c>
      <c r="I41" t="s">
        <v>53</v>
      </c>
    </row>
    <row r="42" spans="1:9" x14ac:dyDescent="0.25">
      <c r="A42" s="9"/>
      <c r="B42" s="4" t="s">
        <v>45</v>
      </c>
      <c r="C42" s="5" t="n">
        <v>129.0</v>
      </c>
      <c r="D42" s="5" t="n">
        <v>68.0</v>
      </c>
      <c r="E42" s="6" t="n">
        <f si="0" t="shared"/>
        <v>89.70588235294117</v>
      </c>
      <c r="F42" s="5" t="n">
        <v>858.0</v>
      </c>
      <c r="G42" s="5" t="n">
        <v>589.0</v>
      </c>
      <c r="H42" s="6" t="n">
        <f si="1" t="shared"/>
        <v>45.67062818336163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126864.0</v>
      </c>
      <c r="D43" s="5" t="n">
        <f>D20+D24+D33+D38+D41+D42</f>
        <v>28132.0</v>
      </c>
      <c r="E43" s="6" t="n">
        <f si="0" t="shared"/>
        <v>350.95976112611976</v>
      </c>
      <c r="F43" s="5" t="n">
        <f>F20+F24+F33+F38+F41+F42</f>
        <v>640594.0</v>
      </c>
      <c r="G43" s="5" t="n">
        <f>G20+G24+G33+G38+G41+G42</f>
        <v>285002.0</v>
      </c>
      <c r="H43" s="6" t="n">
        <f si="1" t="shared"/>
        <v>124.76824724037026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