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illy\Desktop\觀光統計月報\11109\11109觀光統計月報\11109\11109月入出境報表\"/>
    </mc:Choice>
  </mc:AlternateContent>
  <xr:revisionPtr revIDLastSave="0" documentId="13_ncr:1_{75AA701F-DDD5-4D11-BE5E-7529E5575230}" xr6:coauthVersionLast="36" xr6:coauthVersionMax="36" xr10:uidLastSave="{00000000-0000-0000-0000-000000000000}"/>
  <bookViews>
    <workbookView xWindow="720" yWindow="390" windowWidth="18075" windowHeight="6420" xr2:uid="{00000000-000D-0000-FFFF-FFFF00000000}"/>
  </bookViews>
  <sheets>
    <sheet name="來臺旅客按國籍" sheetId="2" r:id="rId1"/>
  </sheets>
  <calcPr calcId="191029"/>
</workbook>
</file>

<file path=xl/calcChain.xml><?xml version="1.0" encoding="utf-8"?>
<calcChain xmlns="http://schemas.openxmlformats.org/spreadsheetml/2006/main">
  <c r="E46" i="2" l="1"/>
  <c r="D46" i="2"/>
  <c r="F45" i="2"/>
  <c r="F44" i="2"/>
  <c r="F43" i="2"/>
  <c r="E42" i="2"/>
  <c r="F42" i="2" s="1"/>
  <c r="D42" i="2"/>
  <c r="F41" i="2"/>
  <c r="F40" i="2"/>
  <c r="F39" i="2"/>
  <c r="E39" i="2"/>
  <c r="D39" i="2"/>
  <c r="F38" i="2"/>
  <c r="F37" i="2"/>
  <c r="F36" i="2"/>
  <c r="E35" i="2"/>
  <c r="F35" i="2" s="1"/>
  <c r="D35" i="2"/>
  <c r="F34" i="2"/>
  <c r="F33" i="2"/>
  <c r="F32" i="2"/>
  <c r="F31" i="2"/>
  <c r="F30" i="2"/>
  <c r="F29" i="2"/>
  <c r="F28" i="2"/>
  <c r="F27" i="2"/>
  <c r="F26" i="2"/>
  <c r="F25" i="2"/>
  <c r="F24" i="2"/>
  <c r="F23" i="2"/>
  <c r="E22" i="2"/>
  <c r="F22" i="2" s="1"/>
  <c r="D22" i="2"/>
  <c r="F21" i="2"/>
  <c r="F20" i="2"/>
  <c r="F19" i="2"/>
  <c r="F18" i="2"/>
  <c r="F17" i="2"/>
  <c r="F16" i="2"/>
  <c r="E15" i="2"/>
  <c r="F15" i="2" s="1"/>
  <c r="D15" i="2"/>
  <c r="F14" i="2"/>
  <c r="E13" i="2"/>
  <c r="F13" i="2" s="1"/>
  <c r="D13" i="2"/>
  <c r="F12" i="2"/>
  <c r="F11" i="2"/>
  <c r="F10" i="2"/>
  <c r="F9" i="2"/>
  <c r="F8" i="2"/>
  <c r="F7" i="2"/>
  <c r="F6" i="2"/>
  <c r="F5" i="2"/>
  <c r="F4" i="2"/>
  <c r="F3" i="2"/>
  <c r="F46" i="2" l="1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<sst xmlns="http://schemas.openxmlformats.org/spreadsheetml/2006/main" count="98" uniqueCount="56">
  <si>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</si>
  <si>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</si>
  <si>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</si>
  <si>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</si>
  <si>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</si>
  <si>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</si>
  <si>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</si>
  <si>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</si>
  <si>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</si>
  <si>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</si>
  <si>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</si>
  <si>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</si>
  <si>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</si>
  <si>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</si>
  <si>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</si>
  <si>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</si>
  <si>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</si>
  <si>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</si>
  <si>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</si>
  <si>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</si>
  <si>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</si>
  <si>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</si>
  <si>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</si>
  <si>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</si>
  <si>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</si>
  <si>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</si>
  <si>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</si>
  <si>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</si>
  <si>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</si>
  <si>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</si>
  <si>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</si>
  <si>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</si>
  <si>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</si>
  <si>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</si>
  <si>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</si>
  <si>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</si>
  <si>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</si>
  <si>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</si>
  <si>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</si>
  <si>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</si>
  <si>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</si>
  <si>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</si>
  <si>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</si>
  <si>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</si>
  <si>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</si>
  <si>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</si>
  <si>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</si>
  <si>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</si>
  <si>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</si>
  <si>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</si>
  <si>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</si>
  <si>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</si>
  <si>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</si>
  <si>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111年1至9月來臺旅客人次及成長率－按國籍分
Table 1-3 Visitor Arrivals by Nationality,
 January-September, 2022</t>
  </si>
  <si>
    <t>111年1至9月
Jan.-September., 2022</t>
  </si>
  <si>
    <t>110年1至9月
Jan.-September.,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</si>
</sst>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wrapText="1"/>
    </xf>
    <xf numFmtId="176" fontId="0" fillId="0" borderId="2" xfId="0" applyNumberFormat="1" applyBorder="1" applyAlignment="1">
      <alignment vertical="center"/>
    </xf>
    <xf numFmtId="177" fontId="0" fillId="0" borderId="2" xfId="0" applyNumberForma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 textRotation="255"/>
    </xf>
    <xf numFmtId="176" fontId="0" fillId="0" borderId="5" xfId="0" applyNumberFormat="1" applyBorder="1" applyAlignment="1">
      <alignment vertical="center"/>
    </xf>
    <xf numFmtId="0" fontId="0" fillId="0" borderId="10" xfId="0" applyBorder="1" applyAlignment="1">
      <alignment vertical="center" textRotation="255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Fill="1" applyBorder="1" applyAlignment="1"/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workbookViewId="0">
      <pane ySplit="2" topLeftCell="A30" activePane="bottomLeft" state="frozen"/>
      <selection pane="bottomLeft" activeCell="D48" sqref="D48"/>
    </sheetView>
  </sheetViews>
  <sheetFormatPr defaultRowHeight="16.5"/>
  <cols>
    <col min="1" max="1" width="5.375" style="2" customWidth="1"/>
    <col min="2" max="2" width="5.875" style="2" customWidth="1"/>
    <col min="3" max="3" width="23.75" style="2" customWidth="1"/>
    <col min="4" max="6" width="18.75" style="2" customWidth="1"/>
    <col min="7" max="7" width="9" style="2"/>
  </cols>
  <sheetData>
    <row r="1" spans="1:7" ht="72.2" customHeight="1">
      <c r="A1" s="15" t="s">
        <v>53</v>
      </c>
      <c r="B1" s="15"/>
      <c r="C1" s="15"/>
      <c r="D1" s="15"/>
      <c r="E1" s="15"/>
      <c r="F1" s="15"/>
      <c r="G1" s="1"/>
    </row>
    <row r="2" spans="1:7" ht="49.35" customHeight="1">
      <c r="A2" s="16" t="s">
        <v>0</v>
      </c>
      <c r="B2" s="16"/>
      <c r="C2" s="16"/>
      <c r="D2" s="11" t="s">
        <v>54</v>
      </c>
      <c r="E2" s="11" t="s">
        <v>55</v>
      </c>
      <c r="F2" s="11" t="s">
        <v>1</v>
      </c>
      <c r="G2" s="3"/>
    </row>
    <row r="3" spans="1:7" ht="15" customHeight="1">
      <c r="A3" s="17" t="s">
        <v>2</v>
      </c>
      <c r="B3" s="20" t="s">
        <v>3</v>
      </c>
      <c r="C3" s="21"/>
      <c r="D3" s="4">
        <v>22565</v>
      </c>
      <c r="E3" s="4">
        <v>7297</v>
      </c>
      <c r="F3" s="5">
        <f>IF(E3=0,"-",(D3-E3)/E3*100)</f>
        <v>209.23667260518019</v>
      </c>
      <c r="G3" s="12" t="s">
        <v>52</v>
      </c>
    </row>
    <row r="4" spans="1:7" ht="15" customHeight="1">
      <c r="A4" s="18"/>
      <c r="B4" s="20" t="s">
        <v>4</v>
      </c>
      <c r="C4" s="21"/>
      <c r="D4" s="4">
        <v>6633</v>
      </c>
      <c r="E4" s="4">
        <v>2373</v>
      </c>
      <c r="F4" s="5">
        <f t="shared" ref="F4:F46" si="0">IF(E4=0,"-",(D4-E4)/E4*100)</f>
        <v>179.51959544879898</v>
      </c>
      <c r="G4" s="12" t="s">
        <v>52</v>
      </c>
    </row>
    <row r="5" spans="1:7" ht="15" customHeight="1">
      <c r="A5" s="18"/>
      <c r="B5" s="20" t="s">
        <v>5</v>
      </c>
      <c r="C5" s="21"/>
      <c r="D5" s="4">
        <v>4907</v>
      </c>
      <c r="E5" s="4">
        <v>1204</v>
      </c>
      <c r="F5" s="5">
        <f t="shared" si="0"/>
        <v>307.55813953488371</v>
      </c>
      <c r="G5" s="12" t="s">
        <v>52</v>
      </c>
    </row>
    <row r="6" spans="1:7" ht="15" customHeight="1">
      <c r="A6" s="18"/>
      <c r="B6" s="20" t="s">
        <v>6</v>
      </c>
      <c r="C6" s="21"/>
      <c r="D6" s="4">
        <v>1231</v>
      </c>
      <c r="E6" s="4">
        <v>503</v>
      </c>
      <c r="F6" s="5">
        <f t="shared" si="0"/>
        <v>144.73161033797217</v>
      </c>
      <c r="G6" s="13" t="s">
        <v>52</v>
      </c>
    </row>
    <row r="7" spans="1:7" ht="15" customHeight="1">
      <c r="A7" s="18"/>
      <c r="B7" s="17" t="s">
        <v>7</v>
      </c>
      <c r="C7" s="6" t="s">
        <v>8</v>
      </c>
      <c r="D7" s="4">
        <v>14381</v>
      </c>
      <c r="E7" s="4">
        <v>3647</v>
      </c>
      <c r="F7" s="5">
        <f t="shared" si="0"/>
        <v>294.3241020016452</v>
      </c>
      <c r="G7" s="14" t="s">
        <v>52</v>
      </c>
    </row>
    <row r="8" spans="1:7" ht="15" customHeight="1">
      <c r="A8" s="18"/>
      <c r="B8" s="18"/>
      <c r="C8" s="10" t="s">
        <v>9</v>
      </c>
      <c r="D8" s="4">
        <v>4847</v>
      </c>
      <c r="E8" s="4">
        <v>1530</v>
      </c>
      <c r="F8" s="5">
        <f t="shared" si="0"/>
        <v>216.79738562091501</v>
      </c>
      <c r="G8" s="14" t="s">
        <v>52</v>
      </c>
    </row>
    <row r="9" spans="1:7" ht="15" customHeight="1">
      <c r="A9" s="18"/>
      <c r="B9" s="18"/>
      <c r="C9" s="10" t="s">
        <v>10</v>
      </c>
      <c r="D9" s="4">
        <v>43274</v>
      </c>
      <c r="E9" s="4">
        <v>7308</v>
      </c>
      <c r="F9" s="5">
        <f t="shared" si="0"/>
        <v>492.14559386973178</v>
      </c>
      <c r="G9" s="14" t="s">
        <v>52</v>
      </c>
    </row>
    <row r="10" spans="1:7" ht="15" customHeight="1">
      <c r="A10" s="18"/>
      <c r="B10" s="18"/>
      <c r="C10" s="10" t="s">
        <v>11</v>
      </c>
      <c r="D10" s="4">
        <v>31106</v>
      </c>
      <c r="E10" s="4">
        <v>7350</v>
      </c>
      <c r="F10" s="5">
        <f t="shared" si="0"/>
        <v>323.21088435374151</v>
      </c>
      <c r="G10" s="14" t="s">
        <v>52</v>
      </c>
    </row>
    <row r="11" spans="1:7" ht="15" customHeight="1">
      <c r="A11" s="18"/>
      <c r="B11" s="18"/>
      <c r="C11" s="10" t="s">
        <v>12</v>
      </c>
      <c r="D11" s="4">
        <v>22471</v>
      </c>
      <c r="E11" s="4">
        <v>6287</v>
      </c>
      <c r="F11" s="5">
        <f t="shared" si="0"/>
        <v>257.42007316685226</v>
      </c>
      <c r="G11" s="14" t="s">
        <v>52</v>
      </c>
    </row>
    <row r="12" spans="1:7" ht="15" customHeight="1">
      <c r="A12" s="18"/>
      <c r="B12" s="18"/>
      <c r="C12" s="10" t="s">
        <v>13</v>
      </c>
      <c r="D12" s="4">
        <v>80784</v>
      </c>
      <c r="E12" s="4">
        <v>22044</v>
      </c>
      <c r="F12" s="5">
        <f t="shared" si="0"/>
        <v>266.46706586826349</v>
      </c>
      <c r="G12" s="14" t="s">
        <v>52</v>
      </c>
    </row>
    <row r="13" spans="1:7" ht="15" customHeight="1">
      <c r="A13" s="18"/>
      <c r="B13" s="18"/>
      <c r="C13" s="10" t="s">
        <v>49</v>
      </c>
      <c r="D13" s="4">
        <f>D14-D7-D8-D9-D10-D11-D12</f>
        <v>1968</v>
      </c>
      <c r="E13" s="4">
        <f>E14-E7-E8-E9-E10-E11-E12</f>
        <v>674</v>
      </c>
      <c r="F13" s="5">
        <f t="shared" si="0"/>
        <v>191.98813056379822</v>
      </c>
      <c r="G13" s="14" t="s">
        <v>52</v>
      </c>
    </row>
    <row r="14" spans="1:7" ht="15" customHeight="1">
      <c r="A14" s="18"/>
      <c r="B14" s="19"/>
      <c r="C14" s="10" t="s">
        <v>14</v>
      </c>
      <c r="D14" s="4">
        <v>198831</v>
      </c>
      <c r="E14" s="4">
        <v>48840</v>
      </c>
      <c r="F14" s="5">
        <f t="shared" si="0"/>
        <v>307.1068796068796</v>
      </c>
      <c r="G14" s="14" t="s">
        <v>52</v>
      </c>
    </row>
    <row r="15" spans="1:7" ht="15" customHeight="1">
      <c r="A15" s="18"/>
      <c r="B15" s="20" t="s">
        <v>50</v>
      </c>
      <c r="C15" s="21"/>
      <c r="D15" s="4">
        <f>D16-D3-D4-D5-D6-D14</f>
        <v>1117</v>
      </c>
      <c r="E15" s="4">
        <f>E16-E3-E4-E5-E6-E14</f>
        <v>393</v>
      </c>
      <c r="F15" s="5">
        <f t="shared" si="0"/>
        <v>184.22391857506361</v>
      </c>
      <c r="G15" s="14" t="s">
        <v>52</v>
      </c>
    </row>
    <row r="16" spans="1:7" ht="15" customHeight="1">
      <c r="A16" s="19"/>
      <c r="B16" s="20" t="s">
        <v>15</v>
      </c>
      <c r="C16" s="21"/>
      <c r="D16" s="4">
        <v>235284</v>
      </c>
      <c r="E16" s="4">
        <v>60610</v>
      </c>
      <c r="F16" s="5">
        <f t="shared" si="0"/>
        <v>288.19336743111694</v>
      </c>
      <c r="G16" s="14" t="s">
        <v>52</v>
      </c>
    </row>
    <row r="17" spans="1:7" ht="15" customHeight="1">
      <c r="A17" s="17" t="s">
        <v>16</v>
      </c>
      <c r="B17" s="20" t="s">
        <v>17</v>
      </c>
      <c r="C17" s="21"/>
      <c r="D17" s="4">
        <v>2981</v>
      </c>
      <c r="E17" s="4">
        <v>756</v>
      </c>
      <c r="F17" s="5">
        <f t="shared" si="0"/>
        <v>294.31216931216932</v>
      </c>
      <c r="G17" s="14" t="s">
        <v>52</v>
      </c>
    </row>
    <row r="18" spans="1:7" ht="15" customHeight="1">
      <c r="A18" s="18"/>
      <c r="B18" s="20" t="s">
        <v>18</v>
      </c>
      <c r="C18" s="21"/>
      <c r="D18" s="4">
        <v>20302</v>
      </c>
      <c r="E18" s="4">
        <v>7202</v>
      </c>
      <c r="F18" s="5">
        <f t="shared" si="0"/>
        <v>181.89391835601222</v>
      </c>
      <c r="G18" s="14" t="s">
        <v>52</v>
      </c>
    </row>
    <row r="19" spans="1:7" ht="15" customHeight="1">
      <c r="A19" s="18"/>
      <c r="B19" s="20" t="s">
        <v>19</v>
      </c>
      <c r="C19" s="21"/>
      <c r="D19" s="4">
        <v>369</v>
      </c>
      <c r="E19" s="4">
        <v>123</v>
      </c>
      <c r="F19" s="5">
        <f t="shared" si="0"/>
        <v>200</v>
      </c>
      <c r="G19" s="14" t="s">
        <v>52</v>
      </c>
    </row>
    <row r="20" spans="1:7" ht="15" customHeight="1">
      <c r="A20" s="18"/>
      <c r="B20" s="20" t="s">
        <v>20</v>
      </c>
      <c r="C20" s="21"/>
      <c r="D20" s="4">
        <v>378</v>
      </c>
      <c r="E20" s="4">
        <v>105</v>
      </c>
      <c r="F20" s="5">
        <f t="shared" si="0"/>
        <v>260</v>
      </c>
      <c r="G20" s="14" t="s">
        <v>52</v>
      </c>
    </row>
    <row r="21" spans="1:7" ht="15" customHeight="1">
      <c r="A21" s="18"/>
      <c r="B21" s="20" t="s">
        <v>21</v>
      </c>
      <c r="C21" s="21"/>
      <c r="D21" s="4">
        <v>77</v>
      </c>
      <c r="E21" s="4">
        <v>19</v>
      </c>
      <c r="F21" s="5">
        <f t="shared" si="0"/>
        <v>305.26315789473688</v>
      </c>
      <c r="G21" s="14" t="s">
        <v>52</v>
      </c>
    </row>
    <row r="22" spans="1:7" ht="15" customHeight="1">
      <c r="A22" s="18"/>
      <c r="B22" s="20" t="s">
        <v>22</v>
      </c>
      <c r="C22" s="21"/>
      <c r="D22" s="4">
        <f>D23-D17-D18-D19-D20-D21</f>
        <v>2122</v>
      </c>
      <c r="E22" s="4">
        <f>E23-E17-E18-E19-E20-E21</f>
        <v>655</v>
      </c>
      <c r="F22" s="5">
        <f>IF(E22=0,"-",(D22-E22)/E22*100)</f>
        <v>223.96946564885499</v>
      </c>
      <c r="G22" s="14" t="s">
        <v>52</v>
      </c>
    </row>
    <row r="23" spans="1:7" ht="15" customHeight="1">
      <c r="A23" s="19"/>
      <c r="B23" s="20" t="s">
        <v>23</v>
      </c>
      <c r="C23" s="21"/>
      <c r="D23" s="4">
        <v>26229</v>
      </c>
      <c r="E23" s="4">
        <v>8860</v>
      </c>
      <c r="F23" s="5">
        <f t="shared" si="0"/>
        <v>196.03837471783297</v>
      </c>
      <c r="G23" s="14" t="s">
        <v>52</v>
      </c>
    </row>
    <row r="24" spans="1:7" ht="15" customHeight="1">
      <c r="A24" s="17" t="s">
        <v>24</v>
      </c>
      <c r="B24" s="20" t="s">
        <v>25</v>
      </c>
      <c r="C24" s="21"/>
      <c r="D24" s="4">
        <v>972</v>
      </c>
      <c r="E24" s="4">
        <v>571</v>
      </c>
      <c r="F24" s="5">
        <f t="shared" si="0"/>
        <v>70.2276707530648</v>
      </c>
      <c r="G24" s="14" t="s">
        <v>52</v>
      </c>
    </row>
    <row r="25" spans="1:7" ht="15" customHeight="1">
      <c r="A25" s="18"/>
      <c r="B25" s="20" t="s">
        <v>26</v>
      </c>
      <c r="C25" s="21"/>
      <c r="D25" s="4">
        <v>3271</v>
      </c>
      <c r="E25" s="4">
        <v>1193</v>
      </c>
      <c r="F25" s="5">
        <f t="shared" si="0"/>
        <v>174.18273260687343</v>
      </c>
      <c r="G25" s="14" t="s">
        <v>52</v>
      </c>
    </row>
    <row r="26" spans="1:7" ht="15" customHeight="1">
      <c r="A26" s="18"/>
      <c r="B26" s="20" t="s">
        <v>27</v>
      </c>
      <c r="C26" s="21"/>
      <c r="D26" s="4">
        <v>3821</v>
      </c>
      <c r="E26" s="4">
        <v>1417</v>
      </c>
      <c r="F26" s="5">
        <f t="shared" si="0"/>
        <v>169.65419901199718</v>
      </c>
      <c r="G26" s="14" t="s">
        <v>52</v>
      </c>
    </row>
    <row r="27" spans="1:7" ht="15" customHeight="1">
      <c r="A27" s="18"/>
      <c r="B27" s="20" t="s">
        <v>28</v>
      </c>
      <c r="C27" s="21"/>
      <c r="D27" s="4">
        <v>1131</v>
      </c>
      <c r="E27" s="4">
        <v>402</v>
      </c>
      <c r="F27" s="5">
        <f t="shared" si="0"/>
        <v>181.34328358208955</v>
      </c>
      <c r="G27" s="14" t="s">
        <v>52</v>
      </c>
    </row>
    <row r="28" spans="1:7" ht="15" customHeight="1">
      <c r="A28" s="18"/>
      <c r="B28" s="20" t="s">
        <v>29</v>
      </c>
      <c r="C28" s="21"/>
      <c r="D28" s="4">
        <v>3016</v>
      </c>
      <c r="E28" s="4">
        <v>1481</v>
      </c>
      <c r="F28" s="5">
        <f t="shared" si="0"/>
        <v>103.64618501012831</v>
      </c>
      <c r="G28" s="14" t="s">
        <v>52</v>
      </c>
    </row>
    <row r="29" spans="1:7" ht="15" customHeight="1">
      <c r="A29" s="18"/>
      <c r="B29" s="20" t="s">
        <v>30</v>
      </c>
      <c r="C29" s="21"/>
      <c r="D29" s="4">
        <v>450</v>
      </c>
      <c r="E29" s="4">
        <v>136</v>
      </c>
      <c r="F29" s="5">
        <f t="shared" si="0"/>
        <v>230.88235294117646</v>
      </c>
      <c r="G29" s="14" t="s">
        <v>52</v>
      </c>
    </row>
    <row r="30" spans="1:7" ht="15" customHeight="1">
      <c r="A30" s="18"/>
      <c r="B30" s="20" t="s">
        <v>31</v>
      </c>
      <c r="C30" s="21"/>
      <c r="D30" s="4">
        <v>855</v>
      </c>
      <c r="E30" s="4">
        <v>307</v>
      </c>
      <c r="F30" s="5">
        <f t="shared" si="0"/>
        <v>178.50162866449512</v>
      </c>
      <c r="G30" s="14" t="s">
        <v>52</v>
      </c>
    </row>
    <row r="31" spans="1:7" ht="15" customHeight="1">
      <c r="A31" s="18"/>
      <c r="B31" s="20" t="s">
        <v>32</v>
      </c>
      <c r="C31" s="21"/>
      <c r="D31" s="4">
        <v>6524</v>
      </c>
      <c r="E31" s="4">
        <v>2142</v>
      </c>
      <c r="F31" s="5">
        <f t="shared" si="0"/>
        <v>204.57516339869278</v>
      </c>
      <c r="G31" s="14" t="s">
        <v>52</v>
      </c>
    </row>
    <row r="32" spans="1:7" ht="15" customHeight="1">
      <c r="A32" s="18"/>
      <c r="B32" s="20" t="s">
        <v>33</v>
      </c>
      <c r="C32" s="21"/>
      <c r="D32" s="4">
        <v>426</v>
      </c>
      <c r="E32" s="4">
        <v>169</v>
      </c>
      <c r="F32" s="5">
        <f t="shared" si="0"/>
        <v>152.07100591715977</v>
      </c>
      <c r="G32" s="14" t="s">
        <v>52</v>
      </c>
    </row>
    <row r="33" spans="1:7" ht="15" customHeight="1">
      <c r="A33" s="18"/>
      <c r="B33" s="20" t="s">
        <v>34</v>
      </c>
      <c r="C33" s="21"/>
      <c r="D33" s="4">
        <v>81</v>
      </c>
      <c r="E33" s="4">
        <v>51</v>
      </c>
      <c r="F33" s="5">
        <f t="shared" si="0"/>
        <v>58.82352941176471</v>
      </c>
      <c r="G33" s="14" t="s">
        <v>52</v>
      </c>
    </row>
    <row r="34" spans="1:7" ht="15" customHeight="1">
      <c r="A34" s="18"/>
      <c r="B34" s="20" t="s">
        <v>35</v>
      </c>
      <c r="C34" s="21"/>
      <c r="D34" s="4">
        <v>491</v>
      </c>
      <c r="E34" s="4">
        <v>184</v>
      </c>
      <c r="F34" s="5">
        <f t="shared" si="0"/>
        <v>166.84782608695653</v>
      </c>
      <c r="G34" s="14" t="s">
        <v>52</v>
      </c>
    </row>
    <row r="35" spans="1:7" ht="15" customHeight="1">
      <c r="A35" s="18"/>
      <c r="B35" s="20" t="s">
        <v>36</v>
      </c>
      <c r="C35" s="21"/>
      <c r="D35" s="4">
        <f>D36-D24-D25-D26-D27-D28-D29-D30-D31-D32-D33-D34</f>
        <v>8789</v>
      </c>
      <c r="E35" s="4">
        <f>E36-E24-E25-E26-E27-E28-E29-E30-E31-E32-E33-E34</f>
        <v>4028</v>
      </c>
      <c r="F35" s="5">
        <f t="shared" si="0"/>
        <v>118.19761668321749</v>
      </c>
      <c r="G35" s="14" t="s">
        <v>52</v>
      </c>
    </row>
    <row r="36" spans="1:7" ht="15" customHeight="1">
      <c r="A36" s="19"/>
      <c r="B36" s="20" t="s">
        <v>37</v>
      </c>
      <c r="C36" s="21"/>
      <c r="D36" s="4">
        <v>29827</v>
      </c>
      <c r="E36" s="4">
        <v>12081</v>
      </c>
      <c r="F36" s="5">
        <f t="shared" si="0"/>
        <v>146.89181359159008</v>
      </c>
      <c r="G36" s="14" t="s">
        <v>52</v>
      </c>
    </row>
    <row r="37" spans="1:7" ht="15" customHeight="1">
      <c r="A37" s="17" t="s">
        <v>38</v>
      </c>
      <c r="B37" s="20" t="s">
        <v>39</v>
      </c>
      <c r="C37" s="21"/>
      <c r="D37" s="4">
        <v>1824</v>
      </c>
      <c r="E37" s="4">
        <v>342</v>
      </c>
      <c r="F37" s="5">
        <f t="shared" si="0"/>
        <v>433.33333333333331</v>
      </c>
      <c r="G37" s="14" t="s">
        <v>52</v>
      </c>
    </row>
    <row r="38" spans="1:7" ht="15" customHeight="1">
      <c r="A38" s="18"/>
      <c r="B38" s="20" t="s">
        <v>40</v>
      </c>
      <c r="C38" s="21"/>
      <c r="D38" s="4">
        <v>380</v>
      </c>
      <c r="E38" s="4">
        <v>105</v>
      </c>
      <c r="F38" s="5">
        <f t="shared" si="0"/>
        <v>261.90476190476193</v>
      </c>
      <c r="G38" s="14" t="s">
        <v>52</v>
      </c>
    </row>
    <row r="39" spans="1:7" ht="15" customHeight="1">
      <c r="A39" s="18"/>
      <c r="B39" s="20" t="s">
        <v>51</v>
      </c>
      <c r="C39" s="21"/>
      <c r="D39" s="4">
        <f>D40-D37-D38</f>
        <v>329</v>
      </c>
      <c r="E39" s="4">
        <f>E40-E37-E38</f>
        <v>483</v>
      </c>
      <c r="F39" s="5">
        <f t="shared" si="0"/>
        <v>-31.884057971014489</v>
      </c>
      <c r="G39" s="14" t="s">
        <v>52</v>
      </c>
    </row>
    <row r="40" spans="1:7" ht="15" customHeight="1">
      <c r="A40" s="19"/>
      <c r="B40" s="20" t="s">
        <v>41</v>
      </c>
      <c r="C40" s="21"/>
      <c r="D40" s="4">
        <v>2533</v>
      </c>
      <c r="E40" s="4">
        <v>930</v>
      </c>
      <c r="F40" s="5">
        <f t="shared" si="0"/>
        <v>172.36559139784947</v>
      </c>
      <c r="G40" s="14" t="s">
        <v>52</v>
      </c>
    </row>
    <row r="41" spans="1:7" ht="21.75" customHeight="1">
      <c r="A41" s="17" t="s">
        <v>42</v>
      </c>
      <c r="B41" s="20" t="s">
        <v>43</v>
      </c>
      <c r="C41" s="21"/>
      <c r="D41" s="4">
        <v>1066</v>
      </c>
      <c r="E41" s="4">
        <v>259</v>
      </c>
      <c r="F41" s="5">
        <f t="shared" si="0"/>
        <v>311.58301158301163</v>
      </c>
      <c r="G41" s="14" t="s">
        <v>52</v>
      </c>
    </row>
    <row r="42" spans="1:7" ht="21.75" customHeight="1">
      <c r="A42" s="18"/>
      <c r="B42" s="20" t="s">
        <v>44</v>
      </c>
      <c r="C42" s="21"/>
      <c r="D42" s="4">
        <f>D43-D41</f>
        <v>1053</v>
      </c>
      <c r="E42" s="4">
        <f>E43-E41</f>
        <v>361</v>
      </c>
      <c r="F42" s="5">
        <f t="shared" si="0"/>
        <v>191.68975069252076</v>
      </c>
      <c r="G42" s="14" t="s">
        <v>52</v>
      </c>
    </row>
    <row r="43" spans="1:7" ht="21.75" customHeight="1">
      <c r="A43" s="19"/>
      <c r="B43" s="20" t="s">
        <v>45</v>
      </c>
      <c r="C43" s="21"/>
      <c r="D43" s="4">
        <v>2119</v>
      </c>
      <c r="E43" s="4">
        <v>620</v>
      </c>
      <c r="F43" s="5">
        <f t="shared" si="0"/>
        <v>241.77419354838713</v>
      </c>
      <c r="G43" s="14" t="s">
        <v>52</v>
      </c>
    </row>
    <row r="44" spans="1:7" ht="15" customHeight="1">
      <c r="A44" s="7"/>
      <c r="B44" s="22" t="s">
        <v>46</v>
      </c>
      <c r="C44" s="21"/>
      <c r="D44" s="8">
        <v>102</v>
      </c>
      <c r="E44" s="4">
        <v>41</v>
      </c>
      <c r="F44" s="5">
        <f t="shared" si="0"/>
        <v>148.78048780487805</v>
      </c>
      <c r="G44" s="12" t="s">
        <v>52</v>
      </c>
    </row>
    <row r="45" spans="1:7" ht="15" customHeight="1">
      <c r="A45" s="7"/>
      <c r="B45" s="22" t="s">
        <v>47</v>
      </c>
      <c r="C45" s="21"/>
      <c r="D45" s="8">
        <v>31425</v>
      </c>
      <c r="E45" s="4">
        <v>19777</v>
      </c>
      <c r="F45" s="5">
        <f t="shared" si="0"/>
        <v>58.896698184760076</v>
      </c>
      <c r="G45" s="14" t="s">
        <v>52</v>
      </c>
    </row>
    <row r="46" spans="1:7" ht="15" customHeight="1">
      <c r="A46" s="9"/>
      <c r="B46" s="22" t="s">
        <v>48</v>
      </c>
      <c r="C46" s="21"/>
      <c r="D46" s="8">
        <f>D44+D43+D40+D36+D23+D16+D45</f>
        <v>327519</v>
      </c>
      <c r="E46" s="8">
        <f>E44+E43+E40+E36+E23+E16+E45</f>
        <v>102919</v>
      </c>
      <c r="F46" s="5">
        <f t="shared" si="0"/>
        <v>218.2298700920141</v>
      </c>
    </row>
  </sheetData>
  <mergeCells count="44">
    <mergeCell ref="B46:C46"/>
    <mergeCell ref="A41:A43"/>
    <mergeCell ref="B41:C41"/>
    <mergeCell ref="B42:C42"/>
    <mergeCell ref="B43:C43"/>
    <mergeCell ref="B44:C44"/>
    <mergeCell ref="B45:C45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</mergeCells>
  <phoneticPr fontId="2" type="noConversion"/>
  <printOptions horizontalCentered="1"/>
  <pageMargins left="0.35433070866141736" right="0.43307086614173229" top="0.43307086614173229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來臺旅客按國籍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Administrator</cp:lastModifiedBy>
  <cp:lastPrinted>2018-08-28T08:26:50Z</cp:lastPrinted>
  <dcterms:created xsi:type="dcterms:W3CDTF">2018-08-16T06:50:08Z</dcterms:created>
  <dcterms:modified xsi:type="dcterms:W3CDTF">2022-10-25T07:52:05Z</dcterms:modified>
</cp:coreProperties>
</file>