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<sst xmlns="http://schemas.openxmlformats.org/spreadsheetml/2006/main" count="98" uniqueCount="56">
  <si>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</si>
  <si>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</si>
  <si>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</si>
  <si>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</si>
  <si>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</si>
  <si>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</si>
  <si>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</si>
  <si>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</si>
  <si>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</si>
  <si>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</si>
  <si>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</si>
  <si>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</si>
  <si>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</si>
  <si>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</si>
  <si>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</si>
  <si>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</si>
  <si>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</si>
  <si>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</si>
  <si>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</si>
  <si>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</si>
  <si>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</si>
  <si>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</si>
  <si>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</si>
  <si>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</si>
  <si>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</si>
  <si>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</si>
  <si>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</si>
  <si>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</si>
  <si>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</si>
  <si>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</si>
  <si>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</si>
  <si>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</si>
  <si>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</si>
  <si>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</si>
  <si>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</si>
  <si>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</si>
  <si>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</si>
  <si>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</si>
  <si>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</si>
  <si>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</si>
  <si>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</si>
  <si>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</si>
  <si>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</si>
  <si>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</si>
  <si>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</si>
  <si>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</si>
  <si>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</si>
  <si>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</si>
  <si>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</si>
  <si>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</si>
  <si>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</si>
  <si>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</si>
  <si>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</si>
  <si>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111年6月來臺旅客人次及成長率－按國籍分
Table 1-3 Visitor Arrivals by Nationality,
 June, 2022</t>
  </si>
  <si>
    <t>111年6月
Jun.., 2022</t>
  </si>
  <si>
    <t>110年6月
Jun..,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</si>
</sst>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1469.0</v>
      </c>
      <c r="E3" s="4" t="n">
        <v>187.0</v>
      </c>
      <c r="F3" s="5" t="n">
        <f>IF(E3=0,"-",(D3-E3)/E3*100)</f>
        <v>685.5614973262032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563.0</v>
      </c>
      <c r="E4" s="4" t="n">
        <v>78.0</v>
      </c>
      <c r="F4" s="5" t="n">
        <f ref="F4:F46" si="0" t="shared">IF(E4=0,"-",(D4-E4)/E4*100)</f>
        <v>621.7948717948718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365.0</v>
      </c>
      <c r="E5" s="4" t="n">
        <v>27.0</v>
      </c>
      <c r="F5" s="5" t="n">
        <f si="0" t="shared"/>
        <v>1251.851851851852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106.0</v>
      </c>
      <c r="E6" s="4" t="n">
        <v>18.0</v>
      </c>
      <c r="F6" s="5" t="n">
        <f si="0" t="shared"/>
        <v>488.8888888888889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884.0</v>
      </c>
      <c r="E7" s="4" t="n">
        <v>69.0</v>
      </c>
      <c r="F7" s="5" t="n">
        <f si="0" t="shared"/>
        <v>1181.159420289855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445.0</v>
      </c>
      <c r="E8" s="4" t="n">
        <v>52.0</v>
      </c>
      <c r="F8" s="5" t="n">
        <f si="0" t="shared"/>
        <v>755.7692307692307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6057.0</v>
      </c>
      <c r="E9" s="4" t="n">
        <v>329.0</v>
      </c>
      <c r="F9" s="5" t="n">
        <f si="0" t="shared"/>
        <v>1741.033434650456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4589.0</v>
      </c>
      <c r="E10" s="4" t="n">
        <v>184.0</v>
      </c>
      <c r="F10" s="5" t="n">
        <f si="0" t="shared"/>
        <v>2394.021739130435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2607.0</v>
      </c>
      <c r="E11" s="4" t="n">
        <v>18.0</v>
      </c>
      <c r="F11" s="5" t="n">
        <f si="0" t="shared"/>
        <v>14383.333333333334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11624.0</v>
      </c>
      <c r="E12" s="4" t="n">
        <v>16.0</v>
      </c>
      <c r="F12" s="5" t="n">
        <f si="0" t="shared"/>
        <v>72550.0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94.0</v>
      </c>
      <c r="E13" s="4" t="n">
        <f>E14-E7-E8-E9-E10-E11-E12</f>
        <v>11.0</v>
      </c>
      <c r="F13" s="5" t="n">
        <f si="0" t="shared"/>
        <v>754.5454545454546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26300.0</v>
      </c>
      <c r="E14" s="4" t="n">
        <v>679.0</v>
      </c>
      <c r="F14" s="5" t="n">
        <f si="0" t="shared"/>
        <v>3773.343151693667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57.0</v>
      </c>
      <c r="E15" s="4" t="n">
        <f>E16-E3-E4-E5-E6-E14</f>
        <v>4.0</v>
      </c>
      <c r="F15" s="5" t="n">
        <f si="0" t="shared"/>
        <v>1325.0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28860.0</v>
      </c>
      <c r="E16" s="4" t="n">
        <v>993.0</v>
      </c>
      <c r="F16" s="5" t="n">
        <f si="0" t="shared"/>
        <v>2806.3444108761328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261.0</v>
      </c>
      <c r="E17" s="4" t="n">
        <v>19.0</v>
      </c>
      <c r="F17" s="5" t="n">
        <f si="0" t="shared"/>
        <v>1273.6842105263158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2685.0</v>
      </c>
      <c r="E18" s="4" t="n">
        <v>215.0</v>
      </c>
      <c r="F18" s="5" t="n">
        <f si="0" t="shared"/>
        <v>1148.8372093023256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28.0</v>
      </c>
      <c r="E19" s="4" t="n">
        <v>1.0</v>
      </c>
      <c r="F19" s="5" t="n">
        <f si="0" t="shared"/>
        <v>2700.0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24.0</v>
      </c>
      <c r="E20" s="4" t="n">
        <v>12.0</v>
      </c>
      <c r="F20" s="5" t="n">
        <f si="0" t="shared"/>
        <v>100.0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5.0</v>
      </c>
      <c r="E21" s="4" t="n">
        <v>1.0</v>
      </c>
      <c r="F21" s="5" t="n">
        <f si="0" t="shared"/>
        <v>400.0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80.0</v>
      </c>
      <c r="E22" s="4" t="n">
        <f>E23-E17-E18-E19-E20-E21</f>
        <v>21.0</v>
      </c>
      <c r="F22" s="5" t="n">
        <f>IF(E22=0,"-",(D22-E22)/E22*100)</f>
        <v>280.9523809523809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3083.0</v>
      </c>
      <c r="E23" s="4" t="n">
        <v>269.0</v>
      </c>
      <c r="F23" s="5" t="n">
        <f si="0" t="shared"/>
        <v>1046.096654275093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103.0</v>
      </c>
      <c r="E24" s="4" t="n">
        <v>29.0</v>
      </c>
      <c r="F24" s="5" t="n">
        <f si="0" t="shared"/>
        <v>255.17241379310346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245.0</v>
      </c>
      <c r="E25" s="4" t="n">
        <v>31.0</v>
      </c>
      <c r="F25" s="5" t="n">
        <f si="0" t="shared"/>
        <v>690.3225806451613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245.0</v>
      </c>
      <c r="E26" s="4" t="n">
        <v>41.0</v>
      </c>
      <c r="F26" s="5" t="n">
        <f si="0" t="shared"/>
        <v>497.5609756097561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93.0</v>
      </c>
      <c r="E27" s="4" t="n">
        <v>13.0</v>
      </c>
      <c r="F27" s="5" t="n">
        <f si="0" t="shared"/>
        <v>615.3846153846155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349.0</v>
      </c>
      <c r="E28" s="4" t="n">
        <v>70.0</v>
      </c>
      <c r="F28" s="5" t="n">
        <f si="0" t="shared"/>
        <v>398.57142857142856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36.0</v>
      </c>
      <c r="E29" s="4" t="n">
        <v>6.0</v>
      </c>
      <c r="F29" s="5" t="n">
        <f si="0" t="shared"/>
        <v>500.0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51.0</v>
      </c>
      <c r="E30" s="4" t="n">
        <v>11.0</v>
      </c>
      <c r="F30" s="5" t="n">
        <f si="0" t="shared"/>
        <v>363.6363636363636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749.0</v>
      </c>
      <c r="E31" s="4" t="n">
        <v>105.0</v>
      </c>
      <c r="F31" s="5" t="n">
        <f si="0" t="shared"/>
        <v>613.3333333333334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23.0</v>
      </c>
      <c r="E32" s="4" t="n">
        <v>3.0</v>
      </c>
      <c r="F32" s="5" t="n">
        <f si="0" t="shared"/>
        <v>666.6666666666667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6.0</v>
      </c>
      <c r="E33" s="4" t="n">
        <v>4.0</v>
      </c>
      <c r="F33" s="5" t="n">
        <f si="0" t="shared"/>
        <v>50.0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37.0</v>
      </c>
      <c r="E34" s="4" t="n">
        <v>1.0</v>
      </c>
      <c r="F34" s="5" t="n">
        <f si="0" t="shared"/>
        <v>3600.0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981.0</v>
      </c>
      <c r="E35" s="4" t="n">
        <f>E36-E24-E25-E26-E27-E28-E29-E30-E31-E32-E33-E34</f>
        <v>207.0</v>
      </c>
      <c r="F35" s="5" t="n">
        <f si="0" t="shared"/>
        <v>373.9130434782609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2918.0</v>
      </c>
      <c r="E36" s="4" t="n">
        <v>521.0</v>
      </c>
      <c r="F36" s="5" t="n">
        <f si="0" t="shared"/>
        <v>460.07677543186173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153.0</v>
      </c>
      <c r="E37" s="4" t="n">
        <v>9.0</v>
      </c>
      <c r="F37" s="5" t="n">
        <f si="0" t="shared"/>
        <v>1600.0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27.0</v>
      </c>
      <c r="E38" s="4" t="n">
        <v>2.0</v>
      </c>
      <c r="F38" s="5" t="n">
        <f si="0" t="shared"/>
        <v>1250.0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37.0</v>
      </c>
      <c r="E39" s="4" t="n">
        <f>E40-E37-E38</f>
        <v>43.0</v>
      </c>
      <c r="F39" s="5" t="n">
        <f si="0" t="shared"/>
        <v>-13.953488372093023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217.0</v>
      </c>
      <c r="E40" s="4" t="n">
        <v>54.0</v>
      </c>
      <c r="F40" s="5" t="n">
        <f si="0" t="shared"/>
        <v>301.85185185185185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76.0</v>
      </c>
      <c r="E41" s="4" t="n">
        <v>12.0</v>
      </c>
      <c r="F41" s="5" t="n">
        <f si="0" t="shared"/>
        <v>533.3333333333333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84.0</v>
      </c>
      <c r="E42" s="4" t="n">
        <f>E43-E41</f>
        <v>16.0</v>
      </c>
      <c r="F42" s="5" t="n">
        <f si="0" t="shared"/>
        <v>425.0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160.0</v>
      </c>
      <c r="E43" s="4" t="n">
        <v>28.0</v>
      </c>
      <c r="F43" s="5" t="n">
        <f si="0" t="shared"/>
        <v>471.42857142857144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8.0</v>
      </c>
      <c r="E44" s="4" t="n">
        <v>0.0</v>
      </c>
      <c r="F44" s="5" t="str">
        <f si="0" t="shared"/>
        <v>-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3208.0</v>
      </c>
      <c r="E45" s="4" t="n">
        <v>914.0</v>
      </c>
      <c r="F45" s="5" t="n">
        <f si="0" t="shared"/>
        <v>250.9846827133479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38454.0</v>
      </c>
      <c r="E46" s="8" t="n">
        <f>E44+E43+E40+E36+E23+E16+E45</f>
        <v>2779.0</v>
      </c>
      <c r="F46" s="5" t="n">
        <f si="0" t="shared"/>
        <v>1283.7351565311262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