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oral\Desktop\11012\"/>
    </mc:Choice>
  </mc:AlternateContent>
  <xr:revisionPtr revIDLastSave="0" documentId="8_{27F8C91E-5C7A-4953-8058-011B85C557F3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來臺旅客按國籍" sheetId="2" r:id="rId1"/>
  </sheets>
  <calcPr calcId="191029"/>
</workbook>
</file>

<file path=xl/calcChain.xml><?xml version="1.0" encoding="utf-8"?>
<calcChain xmlns="http://schemas.openxmlformats.org/spreadsheetml/2006/main">
  <c r="E46" i="2" l="1"/>
  <c r="F46" i="2" s="1"/>
  <c r="D46" i="2"/>
  <c r="F45" i="2"/>
  <c r="F44" i="2"/>
  <c r="F43" i="2"/>
  <c r="E42" i="2"/>
  <c r="F42" i="2" s="1"/>
  <c r="D42" i="2"/>
  <c r="F41" i="2"/>
  <c r="F40" i="2"/>
  <c r="F39" i="2"/>
  <c r="E39" i="2"/>
  <c r="D39" i="2"/>
  <c r="F38" i="2"/>
  <c r="F37" i="2"/>
  <c r="F36" i="2"/>
  <c r="E35" i="2"/>
  <c r="D35" i="2"/>
  <c r="F35" i="2" s="1"/>
  <c r="F34" i="2"/>
  <c r="F33" i="2"/>
  <c r="F32" i="2"/>
  <c r="F31" i="2"/>
  <c r="F30" i="2"/>
  <c r="F29" i="2"/>
  <c r="F28" i="2"/>
  <c r="F27" i="2"/>
  <c r="F26" i="2"/>
  <c r="F25" i="2"/>
  <c r="F24" i="2"/>
  <c r="F23" i="2"/>
  <c r="E22" i="2"/>
  <c r="D22" i="2"/>
  <c r="F21" i="2"/>
  <c r="F20" i="2"/>
  <c r="F19" i="2"/>
  <c r="F18" i="2"/>
  <c r="F17" i="2"/>
  <c r="F16" i="2"/>
  <c r="E15" i="2"/>
  <c r="F15" i="2" s="1"/>
  <c r="D15" i="2"/>
  <c r="F14" i="2"/>
  <c r="E13" i="2"/>
  <c r="F13" i="2" s="1"/>
  <c r="D13" i="2"/>
  <c r="F12" i="2"/>
  <c r="F11" i="2"/>
  <c r="F10" i="2"/>
  <c r="F9" i="2"/>
  <c r="F8" i="2"/>
  <c r="F7" i="2"/>
  <c r="F6" i="2"/>
  <c r="F5" i="2"/>
  <c r="F4" i="2"/>
  <c r="F3" i="2"/>
  <c r="F22" i="2" l="1"/>
</calcChain>
</file>

<file path=xl/sharedStrings.xml><?xml version="1.0" encoding="utf-8"?>
<sst xmlns="http://schemas.openxmlformats.org/spreadsheetml/2006/main" count="98" uniqueCount="56">
  <si>
    <r>
      <t xml:space="preserve">國籍
</t>
    </r>
    <r>
      <rPr>
        <sz val="12"/>
        <rFont val="Times New Roman"/>
        <family val="1"/>
      </rPr>
      <t>Nationality</t>
    </r>
    <phoneticPr fontId="4" type="noConversion"/>
  </si>
  <si>
    <t>成長率  
Growth Rate (%)</t>
    <phoneticPr fontId="4" type="noConversion"/>
  </si>
  <si>
    <t>亞洲地區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</si>
  <si>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</si>
  <si>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</si>
  <si>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</si>
  <si>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</si>
  <si>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</si>
  <si>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</si>
  <si>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</si>
  <si>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</si>
  <si>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</si>
  <si>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</si>
  <si>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</si>
  <si>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東南亞小計 Sub-Total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</si>
  <si>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</si>
  <si>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</si>
  <si>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</si>
  <si>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</si>
  <si>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</si>
  <si>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</si>
  <si>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</si>
  <si>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</si>
  <si>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</si>
  <si>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</si>
  <si>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</si>
  <si>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</si>
  <si>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</si>
  <si>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</si>
  <si>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</si>
  <si>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</si>
  <si>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</si>
  <si>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</si>
  <si>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</si>
  <si>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</si>
  <si>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</si>
  <si>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歐洲其他地區 Others</t>
  </si>
  <si>
    <t>歐洲合計 Total</t>
  </si>
  <si>
    <t>大洋洲</t>
  </si>
  <si>
    <t>澳大利亞 Australia</t>
  </si>
  <si>
    <t>紐西蘭 New Zealand</t>
  </si>
  <si>
    <t>大洋洲合計 Total</t>
  </si>
  <si>
    <t>非洲地區</t>
  </si>
  <si>
    <t>南非 S.Africa</t>
  </si>
  <si>
    <t>非洲其他地區 Others</t>
  </si>
  <si>
    <t>非洲合計 Total</t>
  </si>
  <si>
    <t>未列明 Unstated</t>
  </si>
  <si>
    <t>華僑 Overseas chinese</t>
  </si>
  <si>
    <t>總計 Grand Total</t>
  </si>
  <si>
    <t>東南亞其他地區 Ohters</t>
    <phoneticPr fontId="2" type="noConversion"/>
  </si>
  <si>
    <t>亞洲其他地區 Others</t>
    <phoneticPr fontId="2" type="noConversion"/>
  </si>
  <si>
    <t>大洋洲其他地區 Others</t>
    <phoneticPr fontId="2" type="noConversion"/>
  </si>
  <si>
    <t/>
  </si>
  <si>
    <t>表1-3  110年1至12月來臺旅客人次及成長率－按國籍分
Table 1-3 Visitor Arrivals by Nationality,
 January-December, 2021</t>
  </si>
  <si>
    <t>110年1至12月
Jan.-December., 2021</t>
  </si>
  <si>
    <t>109年1至12月
Jan.-December.,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</si>
</sst>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6">
    <font>
      <sz val="12"/>
      <color theme="1"/>
      <name val="新細明體"/>
      <family val="2"/>
      <charset val="136"/>
      <scheme val="minor"/>
    </font>
    <font>
      <sz val="16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/>
    <xf numFmtId="0" fontId="0" fillId="0" borderId="0" xfId="0" applyAlignment="1">
      <alignment wrapText="1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0" fillId="0" borderId="4" xfId="0" applyBorder="1" applyAlignment="1">
      <alignment vertical="center" textRotation="255"/>
    </xf>
    <xf numFmtId="176" fontId="0" fillId="0" borderId="5" xfId="0" applyNumberFormat="1" applyBorder="1" applyAlignment="1">
      <alignment vertical="center"/>
    </xf>
    <xf numFmtId="0" fontId="0" fillId="0" borderId="10" xfId="0" applyBorder="1" applyAlignment="1">
      <alignment vertical="center" textRotation="255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0" xfId="0" applyFont="1" applyAlignment="1"/>
    <xf numFmtId="0" fontId="0" fillId="0" borderId="0" xfId="0" applyFont="1" applyFill="1" applyBorder="1" applyAlignment="1"/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textRotation="255"/>
    </xf>
    <xf numFmtId="0" fontId="0" fillId="0" borderId="6" xfId="0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9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638175</xdr:colOff>
      <xdr:row>0</xdr:row>
      <xdr:rowOff>466725</xdr:rowOff>
    </xdr:from>
    <xdr:to>
      <xdr:col>5</xdr:col>
      <xdr:colOff>1352550</xdr:colOff>
      <xdr:row>0</xdr:row>
      <xdr:rowOff>876300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6162675" y="466725"/>
          <a:ext cx="714375" cy="4095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6"/>
  <sheetViews>
    <sheetView tabSelected="1" workbookViewId="0">
      <pane ySplit="2" topLeftCell="A3" activePane="bottomLeft" state="frozen"/>
      <selection pane="bottomLeft" activeCell="M14" sqref="M14"/>
    </sheetView>
  </sheetViews>
  <sheetFormatPr defaultRowHeight="16.5"/>
  <cols>
    <col min="1" max="1" width="5.375" style="2" customWidth="1"/>
    <col min="2" max="2" width="5.875" style="2" customWidth="1"/>
    <col min="3" max="3" width="23.75" style="2" customWidth="1"/>
    <col min="4" max="6" width="18.75" style="2" customWidth="1"/>
    <col min="7" max="7" width="9" style="2"/>
  </cols>
  <sheetData>
    <row r="1" spans="1:7" ht="72.2" customHeight="1">
      <c r="A1" s="15" t="s">
        <v>53</v>
      </c>
      <c r="B1" s="15"/>
      <c r="C1" s="15"/>
      <c r="D1" s="15"/>
      <c r="E1" s="15"/>
      <c r="F1" s="15"/>
      <c r="G1" s="1"/>
    </row>
    <row r="2" spans="1:7" ht="49.35" customHeight="1">
      <c r="A2" s="16" t="s">
        <v>0</v>
      </c>
      <c r="B2" s="16"/>
      <c r="C2" s="16"/>
      <c r="D2" s="11" t="s">
        <v>54</v>
      </c>
      <c r="E2" s="11" t="s">
        <v>55</v>
      </c>
      <c r="F2" s="11" t="s">
        <v>1</v>
      </c>
      <c r="G2" s="3"/>
    </row>
    <row r="3" spans="1:7" ht="15" customHeight="1">
      <c r="A3" s="17" t="s">
        <v>2</v>
      </c>
      <c r="B3" s="20" t="s">
        <v>3</v>
      </c>
      <c r="C3" s="21"/>
      <c r="D3" s="4">
        <v>9910</v>
      </c>
      <c r="E3" s="4">
        <v>268798</v>
      </c>
      <c r="F3" s="5">
        <f>IF(E3=0,"-",(D3-E3)/E3*100)</f>
        <v>-96.313216616195064</v>
      </c>
      <c r="G3" s="12" t="s">
        <v>52</v>
      </c>
    </row>
    <row r="4" spans="1:7" ht="15" customHeight="1">
      <c r="A4" s="18"/>
      <c r="B4" s="20" t="s">
        <v>4</v>
      </c>
      <c r="C4" s="21"/>
      <c r="D4" s="4">
        <v>3165</v>
      </c>
      <c r="E4" s="4">
        <v>179190</v>
      </c>
      <c r="F4" s="5">
        <f t="shared" ref="F4:F46" si="0">IF(E4=0,"-",(D4-E4)/E4*100)</f>
        <v>-98.233718399464252</v>
      </c>
      <c r="G4" s="12" t="s">
        <v>52</v>
      </c>
    </row>
    <row r="5" spans="1:7" ht="15" customHeight="1">
      <c r="A5" s="18"/>
      <c r="B5" s="20" t="s">
        <v>5</v>
      </c>
      <c r="C5" s="21"/>
      <c r="D5" s="4">
        <v>1945</v>
      </c>
      <c r="E5" s="4">
        <v>6865</v>
      </c>
      <c r="F5" s="5">
        <f t="shared" si="0"/>
        <v>-71.667880553532413</v>
      </c>
      <c r="G5" s="12" t="s">
        <v>52</v>
      </c>
    </row>
    <row r="6" spans="1:7" ht="15" customHeight="1">
      <c r="A6" s="18"/>
      <c r="B6" s="20" t="s">
        <v>6</v>
      </c>
      <c r="C6" s="21"/>
      <c r="D6" s="4">
        <v>691</v>
      </c>
      <c r="E6" s="4">
        <v>2608</v>
      </c>
      <c r="F6" s="5">
        <f t="shared" si="0"/>
        <v>-73.504601226993856</v>
      </c>
      <c r="G6" s="13" t="s">
        <v>52</v>
      </c>
    </row>
    <row r="7" spans="1:7" ht="15" customHeight="1">
      <c r="A7" s="18"/>
      <c r="B7" s="17" t="s">
        <v>7</v>
      </c>
      <c r="C7" s="6" t="s">
        <v>8</v>
      </c>
      <c r="D7" s="4">
        <v>6188</v>
      </c>
      <c r="E7" s="4">
        <v>74788</v>
      </c>
      <c r="F7" s="5">
        <f t="shared" si="0"/>
        <v>-91.725945338824417</v>
      </c>
      <c r="G7" s="14" t="s">
        <v>52</v>
      </c>
    </row>
    <row r="8" spans="1:7" ht="15" customHeight="1">
      <c r="A8" s="18"/>
      <c r="B8" s="18"/>
      <c r="C8" s="10" t="s">
        <v>9</v>
      </c>
      <c r="D8" s="4">
        <v>2309</v>
      </c>
      <c r="E8" s="4">
        <v>46225</v>
      </c>
      <c r="F8" s="5">
        <f t="shared" si="0"/>
        <v>-95.004867495943756</v>
      </c>
      <c r="G8" s="14" t="s">
        <v>52</v>
      </c>
    </row>
    <row r="9" spans="1:7" ht="15" customHeight="1">
      <c r="A9" s="18"/>
      <c r="B9" s="18"/>
      <c r="C9" s="10" t="s">
        <v>10</v>
      </c>
      <c r="D9" s="4">
        <v>14131</v>
      </c>
      <c r="E9" s="4">
        <v>56725</v>
      </c>
      <c r="F9" s="5">
        <f t="shared" si="0"/>
        <v>-75.088585279858961</v>
      </c>
      <c r="G9" s="14" t="s">
        <v>52</v>
      </c>
    </row>
    <row r="10" spans="1:7" ht="15" customHeight="1">
      <c r="A10" s="18"/>
      <c r="B10" s="18"/>
      <c r="C10" s="10" t="s">
        <v>11</v>
      </c>
      <c r="D10" s="4">
        <v>9350</v>
      </c>
      <c r="E10" s="4">
        <v>77914</v>
      </c>
      <c r="F10" s="5">
        <f t="shared" si="0"/>
        <v>-87.999589290756475</v>
      </c>
      <c r="G10" s="14" t="s">
        <v>52</v>
      </c>
    </row>
    <row r="11" spans="1:7" ht="15" customHeight="1">
      <c r="A11" s="18"/>
      <c r="B11" s="18"/>
      <c r="C11" s="10" t="s">
        <v>12</v>
      </c>
      <c r="D11" s="4">
        <v>7534</v>
      </c>
      <c r="E11" s="4">
        <v>63303</v>
      </c>
      <c r="F11" s="5">
        <f t="shared" si="0"/>
        <v>-88.098510339162445</v>
      </c>
      <c r="G11" s="14" t="s">
        <v>52</v>
      </c>
    </row>
    <row r="12" spans="1:7" ht="15" customHeight="1">
      <c r="A12" s="18"/>
      <c r="B12" s="18"/>
      <c r="C12" s="10" t="s">
        <v>13</v>
      </c>
      <c r="D12" s="4">
        <v>24872</v>
      </c>
      <c r="E12" s="4">
        <v>110053</v>
      </c>
      <c r="F12" s="5">
        <f t="shared" si="0"/>
        <v>-77.399980009631719</v>
      </c>
      <c r="G12" s="14" t="s">
        <v>52</v>
      </c>
    </row>
    <row r="13" spans="1:7" ht="15" customHeight="1">
      <c r="A13" s="18"/>
      <c r="B13" s="18"/>
      <c r="C13" s="10" t="s">
        <v>49</v>
      </c>
      <c r="D13" s="4">
        <f>D14-D7-D8-D9-D10-D11-D12</f>
        <v>1148</v>
      </c>
      <c r="E13" s="4">
        <f>E14-E7-E8-E9-E10-E11-E12</f>
        <v>5425</v>
      </c>
      <c r="F13" s="5">
        <f t="shared" si="0"/>
        <v>-78.838709677419345</v>
      </c>
      <c r="G13" s="14" t="s">
        <v>52</v>
      </c>
    </row>
    <row r="14" spans="1:7" ht="15" customHeight="1">
      <c r="A14" s="18"/>
      <c r="B14" s="19"/>
      <c r="C14" s="10" t="s">
        <v>14</v>
      </c>
      <c r="D14" s="4">
        <v>65532</v>
      </c>
      <c r="E14" s="4">
        <v>434433</v>
      </c>
      <c r="F14" s="5">
        <f t="shared" si="0"/>
        <v>-84.91551056204294</v>
      </c>
      <c r="G14" s="14" t="s">
        <v>52</v>
      </c>
    </row>
    <row r="15" spans="1:7" ht="15" customHeight="1">
      <c r="A15" s="18"/>
      <c r="B15" s="20" t="s">
        <v>50</v>
      </c>
      <c r="C15" s="21"/>
      <c r="D15" s="4">
        <f>D16-D3-D4-D5-D6-D14</f>
        <v>640</v>
      </c>
      <c r="E15" s="4">
        <f>E16-E3-E4-E5-E6-E14</f>
        <v>1935</v>
      </c>
      <c r="F15" s="5">
        <f t="shared" si="0"/>
        <v>-66.925064599483207</v>
      </c>
      <c r="G15" s="14" t="s">
        <v>52</v>
      </c>
    </row>
    <row r="16" spans="1:7" ht="15" customHeight="1">
      <c r="A16" s="19"/>
      <c r="B16" s="20" t="s">
        <v>15</v>
      </c>
      <c r="C16" s="21"/>
      <c r="D16" s="4">
        <v>81883</v>
      </c>
      <c r="E16" s="4">
        <v>893829</v>
      </c>
      <c r="F16" s="5">
        <f t="shared" si="0"/>
        <v>-90.839075483118137</v>
      </c>
      <c r="G16" s="14" t="s">
        <v>52</v>
      </c>
    </row>
    <row r="17" spans="1:7" ht="15" customHeight="1">
      <c r="A17" s="17" t="s">
        <v>16</v>
      </c>
      <c r="B17" s="20" t="s">
        <v>17</v>
      </c>
      <c r="C17" s="21"/>
      <c r="D17" s="4">
        <v>1101</v>
      </c>
      <c r="E17" s="4">
        <v>22078</v>
      </c>
      <c r="F17" s="5">
        <f t="shared" si="0"/>
        <v>-95.013135247757958</v>
      </c>
      <c r="G17" s="14" t="s">
        <v>52</v>
      </c>
    </row>
    <row r="18" spans="1:7" ht="15" customHeight="1">
      <c r="A18" s="18"/>
      <c r="B18" s="20" t="s">
        <v>18</v>
      </c>
      <c r="C18" s="21"/>
      <c r="D18" s="4">
        <v>9680</v>
      </c>
      <c r="E18" s="4">
        <v>82989</v>
      </c>
      <c r="F18" s="5">
        <f t="shared" si="0"/>
        <v>-88.335803540228213</v>
      </c>
      <c r="G18" s="14" t="s">
        <v>52</v>
      </c>
    </row>
    <row r="19" spans="1:7" ht="15" customHeight="1">
      <c r="A19" s="18"/>
      <c r="B19" s="20" t="s">
        <v>19</v>
      </c>
      <c r="C19" s="21"/>
      <c r="D19" s="4">
        <v>176</v>
      </c>
      <c r="E19" s="4">
        <v>621</v>
      </c>
      <c r="F19" s="5">
        <f t="shared" si="0"/>
        <v>-71.658615136876008</v>
      </c>
      <c r="G19" s="14" t="s">
        <v>52</v>
      </c>
    </row>
    <row r="20" spans="1:7" ht="15" customHeight="1">
      <c r="A20" s="18"/>
      <c r="B20" s="20" t="s">
        <v>20</v>
      </c>
      <c r="C20" s="21"/>
      <c r="D20" s="4">
        <v>140</v>
      </c>
      <c r="E20" s="4">
        <v>803</v>
      </c>
      <c r="F20" s="5">
        <f t="shared" si="0"/>
        <v>-82.565379825653793</v>
      </c>
      <c r="G20" s="14" t="s">
        <v>52</v>
      </c>
    </row>
    <row r="21" spans="1:7" ht="15" customHeight="1">
      <c r="A21" s="18"/>
      <c r="B21" s="20" t="s">
        <v>21</v>
      </c>
      <c r="C21" s="21"/>
      <c r="D21" s="4">
        <v>27</v>
      </c>
      <c r="E21" s="4">
        <v>224</v>
      </c>
      <c r="F21" s="5">
        <f t="shared" si="0"/>
        <v>-87.946428571428569</v>
      </c>
      <c r="G21" s="14" t="s">
        <v>52</v>
      </c>
    </row>
    <row r="22" spans="1:7" ht="15" customHeight="1">
      <c r="A22" s="18"/>
      <c r="B22" s="20" t="s">
        <v>22</v>
      </c>
      <c r="C22" s="21"/>
      <c r="D22" s="4">
        <f>D23-D17-D18-D19-D20-D21</f>
        <v>1051</v>
      </c>
      <c r="E22" s="4">
        <f>E23-E17-E18-E19-E20-E21</f>
        <v>2733</v>
      </c>
      <c r="F22" s="5">
        <f>IF(E22=0,"-",(D22-E22)/E22*100)</f>
        <v>-61.544090742773506</v>
      </c>
      <c r="G22" s="14" t="s">
        <v>52</v>
      </c>
    </row>
    <row r="23" spans="1:7" ht="15" customHeight="1">
      <c r="A23" s="19"/>
      <c r="B23" s="20" t="s">
        <v>23</v>
      </c>
      <c r="C23" s="21"/>
      <c r="D23" s="4">
        <v>12175</v>
      </c>
      <c r="E23" s="4">
        <v>109448</v>
      </c>
      <c r="F23" s="5">
        <f t="shared" si="0"/>
        <v>-88.875995906731958</v>
      </c>
      <c r="G23" s="14" t="s">
        <v>52</v>
      </c>
    </row>
    <row r="24" spans="1:7" ht="15" customHeight="1">
      <c r="A24" s="17" t="s">
        <v>24</v>
      </c>
      <c r="B24" s="20" t="s">
        <v>25</v>
      </c>
      <c r="C24" s="21"/>
      <c r="D24" s="4">
        <v>669</v>
      </c>
      <c r="E24" s="4">
        <v>1705</v>
      </c>
      <c r="F24" s="5">
        <f t="shared" si="0"/>
        <v>-60.762463343108507</v>
      </c>
      <c r="G24" s="14" t="s">
        <v>52</v>
      </c>
    </row>
    <row r="25" spans="1:7" ht="15" customHeight="1">
      <c r="A25" s="18"/>
      <c r="B25" s="20" t="s">
        <v>26</v>
      </c>
      <c r="C25" s="21"/>
      <c r="D25" s="4">
        <v>1516</v>
      </c>
      <c r="E25" s="4">
        <v>9915</v>
      </c>
      <c r="F25" s="5">
        <f t="shared" si="0"/>
        <v>-84.710035300050421</v>
      </c>
      <c r="G25" s="14" t="s">
        <v>52</v>
      </c>
    </row>
    <row r="26" spans="1:7" ht="15" customHeight="1">
      <c r="A26" s="18"/>
      <c r="B26" s="20" t="s">
        <v>27</v>
      </c>
      <c r="C26" s="21"/>
      <c r="D26" s="4">
        <v>1856</v>
      </c>
      <c r="E26" s="4">
        <v>9650</v>
      </c>
      <c r="F26" s="5">
        <f t="shared" si="0"/>
        <v>-80.766839378238345</v>
      </c>
      <c r="G26" s="14" t="s">
        <v>52</v>
      </c>
    </row>
    <row r="27" spans="1:7" ht="15" customHeight="1">
      <c r="A27" s="18"/>
      <c r="B27" s="20" t="s">
        <v>28</v>
      </c>
      <c r="C27" s="21"/>
      <c r="D27" s="4">
        <v>554</v>
      </c>
      <c r="E27" s="4">
        <v>2591</v>
      </c>
      <c r="F27" s="5">
        <f t="shared" si="0"/>
        <v>-78.618294094944048</v>
      </c>
      <c r="G27" s="14" t="s">
        <v>52</v>
      </c>
    </row>
    <row r="28" spans="1:7" ht="15" customHeight="1">
      <c r="A28" s="18"/>
      <c r="B28" s="20" t="s">
        <v>29</v>
      </c>
      <c r="C28" s="21"/>
      <c r="D28" s="4">
        <v>2045</v>
      </c>
      <c r="E28" s="4">
        <v>5433</v>
      </c>
      <c r="F28" s="5">
        <f t="shared" si="0"/>
        <v>-62.359653966501014</v>
      </c>
      <c r="G28" s="14" t="s">
        <v>52</v>
      </c>
    </row>
    <row r="29" spans="1:7" ht="15" customHeight="1">
      <c r="A29" s="18"/>
      <c r="B29" s="20" t="s">
        <v>30</v>
      </c>
      <c r="C29" s="21"/>
      <c r="D29" s="4">
        <v>187</v>
      </c>
      <c r="E29" s="4">
        <v>1484</v>
      </c>
      <c r="F29" s="5">
        <f t="shared" si="0"/>
        <v>-87.398921832884099</v>
      </c>
      <c r="G29" s="14" t="s">
        <v>52</v>
      </c>
    </row>
    <row r="30" spans="1:7" ht="15" customHeight="1">
      <c r="A30" s="18"/>
      <c r="B30" s="20" t="s">
        <v>31</v>
      </c>
      <c r="C30" s="21"/>
      <c r="D30" s="4">
        <v>411</v>
      </c>
      <c r="E30" s="4">
        <v>2136</v>
      </c>
      <c r="F30" s="5">
        <f t="shared" si="0"/>
        <v>-80.758426966292134</v>
      </c>
      <c r="G30" s="14" t="s">
        <v>52</v>
      </c>
    </row>
    <row r="31" spans="1:7" ht="15" customHeight="1">
      <c r="A31" s="18"/>
      <c r="B31" s="20" t="s">
        <v>32</v>
      </c>
      <c r="C31" s="21"/>
      <c r="D31" s="4">
        <v>2903</v>
      </c>
      <c r="E31" s="4">
        <v>15246</v>
      </c>
      <c r="F31" s="5">
        <f t="shared" si="0"/>
        <v>-80.958940049849133</v>
      </c>
      <c r="G31" s="14" t="s">
        <v>52</v>
      </c>
    </row>
    <row r="32" spans="1:7" ht="15" customHeight="1">
      <c r="A32" s="18"/>
      <c r="B32" s="20" t="s">
        <v>33</v>
      </c>
      <c r="C32" s="21"/>
      <c r="D32" s="4">
        <v>233</v>
      </c>
      <c r="E32" s="4">
        <v>1636</v>
      </c>
      <c r="F32" s="5">
        <f t="shared" si="0"/>
        <v>-85.757946210268955</v>
      </c>
      <c r="G32" s="14" t="s">
        <v>52</v>
      </c>
    </row>
    <row r="33" spans="1:7" ht="15" customHeight="1">
      <c r="A33" s="18"/>
      <c r="B33" s="20" t="s">
        <v>34</v>
      </c>
      <c r="C33" s="21"/>
      <c r="D33" s="4">
        <v>69</v>
      </c>
      <c r="E33" s="4">
        <v>317</v>
      </c>
      <c r="F33" s="5">
        <f t="shared" si="0"/>
        <v>-78.233438485804413</v>
      </c>
      <c r="G33" s="14" t="s">
        <v>52</v>
      </c>
    </row>
    <row r="34" spans="1:7" ht="15" customHeight="1">
      <c r="A34" s="18"/>
      <c r="B34" s="20" t="s">
        <v>35</v>
      </c>
      <c r="C34" s="21"/>
      <c r="D34" s="4">
        <v>267</v>
      </c>
      <c r="E34" s="4">
        <v>1556</v>
      </c>
      <c r="F34" s="5">
        <f t="shared" si="0"/>
        <v>-82.840616966580981</v>
      </c>
      <c r="G34" s="14" t="s">
        <v>52</v>
      </c>
    </row>
    <row r="35" spans="1:7" ht="15" customHeight="1">
      <c r="A35" s="18"/>
      <c r="B35" s="20" t="s">
        <v>36</v>
      </c>
      <c r="C35" s="21"/>
      <c r="D35" s="4">
        <f>D36-D24-D25-D26-D27-D28-D29-D30-D31-D32-D33-D34</f>
        <v>5416</v>
      </c>
      <c r="E35" s="4">
        <f>E36-E24-E25-E26-E27-E28-E29-E30-E31-E32-E33-E34</f>
        <v>14957</v>
      </c>
      <c r="F35" s="5">
        <f t="shared" si="0"/>
        <v>-63.789529985959746</v>
      </c>
      <c r="G35" s="14" t="s">
        <v>52</v>
      </c>
    </row>
    <row r="36" spans="1:7" ht="15" customHeight="1">
      <c r="A36" s="19"/>
      <c r="B36" s="20" t="s">
        <v>37</v>
      </c>
      <c r="C36" s="21"/>
      <c r="D36" s="4">
        <v>16126</v>
      </c>
      <c r="E36" s="4">
        <v>66626</v>
      </c>
      <c r="F36" s="5">
        <f t="shared" si="0"/>
        <v>-75.796235703779303</v>
      </c>
      <c r="G36" s="14" t="s">
        <v>52</v>
      </c>
    </row>
    <row r="37" spans="1:7" ht="15" customHeight="1">
      <c r="A37" s="17" t="s">
        <v>38</v>
      </c>
      <c r="B37" s="20" t="s">
        <v>39</v>
      </c>
      <c r="C37" s="21"/>
      <c r="D37" s="4">
        <v>492</v>
      </c>
      <c r="E37" s="4">
        <v>19633</v>
      </c>
      <c r="F37" s="5">
        <f t="shared" si="0"/>
        <v>-97.494015178525956</v>
      </c>
      <c r="G37" s="14" t="s">
        <v>52</v>
      </c>
    </row>
    <row r="38" spans="1:7" ht="15" customHeight="1">
      <c r="A38" s="18"/>
      <c r="B38" s="20" t="s">
        <v>40</v>
      </c>
      <c r="C38" s="21"/>
      <c r="D38" s="4">
        <v>151</v>
      </c>
      <c r="E38" s="4">
        <v>3455</v>
      </c>
      <c r="F38" s="5">
        <f t="shared" si="0"/>
        <v>-95.629522431259034</v>
      </c>
      <c r="G38" s="14" t="s">
        <v>52</v>
      </c>
    </row>
    <row r="39" spans="1:7" ht="15" customHeight="1">
      <c r="A39" s="18"/>
      <c r="B39" s="20" t="s">
        <v>51</v>
      </c>
      <c r="C39" s="21"/>
      <c r="D39" s="4">
        <f>D40-D37-D38</f>
        <v>629</v>
      </c>
      <c r="E39" s="4">
        <f>E40-E37-E38</f>
        <v>574</v>
      </c>
      <c r="F39" s="5">
        <f t="shared" si="0"/>
        <v>9.5818815331010452</v>
      </c>
      <c r="G39" s="14" t="s">
        <v>52</v>
      </c>
    </row>
    <row r="40" spans="1:7" ht="15" customHeight="1">
      <c r="A40" s="19"/>
      <c r="B40" s="20" t="s">
        <v>41</v>
      </c>
      <c r="C40" s="21"/>
      <c r="D40" s="4">
        <v>1272</v>
      </c>
      <c r="E40" s="4">
        <v>23662</v>
      </c>
      <c r="F40" s="5">
        <f t="shared" si="0"/>
        <v>-94.624292113937955</v>
      </c>
      <c r="G40" s="14" t="s">
        <v>52</v>
      </c>
    </row>
    <row r="41" spans="1:7" ht="21.75" customHeight="1">
      <c r="A41" s="17" t="s">
        <v>42</v>
      </c>
      <c r="B41" s="20" t="s">
        <v>43</v>
      </c>
      <c r="C41" s="21"/>
      <c r="D41" s="4">
        <v>343</v>
      </c>
      <c r="E41" s="4">
        <v>1260</v>
      </c>
      <c r="F41" s="5">
        <f t="shared" si="0"/>
        <v>-72.777777777777771</v>
      </c>
      <c r="G41" s="14" t="s">
        <v>52</v>
      </c>
    </row>
    <row r="42" spans="1:7" ht="21.75" customHeight="1">
      <c r="A42" s="18"/>
      <c r="B42" s="20" t="s">
        <v>44</v>
      </c>
      <c r="C42" s="21"/>
      <c r="D42" s="4">
        <f>D43-D41</f>
        <v>543</v>
      </c>
      <c r="E42" s="4">
        <f>E43-E41</f>
        <v>1281</v>
      </c>
      <c r="F42" s="5">
        <f t="shared" si="0"/>
        <v>-57.611241217798593</v>
      </c>
      <c r="G42" s="14" t="s">
        <v>52</v>
      </c>
    </row>
    <row r="43" spans="1:7" ht="21.75" customHeight="1">
      <c r="A43" s="19"/>
      <c r="B43" s="20" t="s">
        <v>45</v>
      </c>
      <c r="C43" s="21"/>
      <c r="D43" s="4">
        <v>886</v>
      </c>
      <c r="E43" s="4">
        <v>2541</v>
      </c>
      <c r="F43" s="5">
        <f t="shared" si="0"/>
        <v>-65.13183785911059</v>
      </c>
      <c r="G43" s="14" t="s">
        <v>52</v>
      </c>
    </row>
    <row r="44" spans="1:7" ht="15" customHeight="1">
      <c r="A44" s="7"/>
      <c r="B44" s="22" t="s">
        <v>46</v>
      </c>
      <c r="C44" s="21"/>
      <c r="D44" s="8">
        <v>68</v>
      </c>
      <c r="E44" s="4">
        <v>215</v>
      </c>
      <c r="F44" s="5">
        <f t="shared" si="0"/>
        <v>-68.372093023255815</v>
      </c>
      <c r="G44" s="12" t="s">
        <v>52</v>
      </c>
    </row>
    <row r="45" spans="1:7" ht="15" customHeight="1">
      <c r="A45" s="7"/>
      <c r="B45" s="22" t="s">
        <v>47</v>
      </c>
      <c r="C45" s="21"/>
      <c r="D45" s="8">
        <v>28069</v>
      </c>
      <c r="E45" s="4">
        <v>281540</v>
      </c>
      <c r="F45" s="5">
        <f t="shared" si="0"/>
        <v>-90.030191091851947</v>
      </c>
      <c r="G45" s="14" t="s">
        <v>52</v>
      </c>
    </row>
    <row r="46" spans="1:7" ht="15" customHeight="1">
      <c r="A46" s="9"/>
      <c r="B46" s="22" t="s">
        <v>48</v>
      </c>
      <c r="C46" s="21"/>
      <c r="D46" s="8">
        <f>D44+D43+D40+D36+D23+D16+D45</f>
        <v>140479</v>
      </c>
      <c r="E46" s="8">
        <f>E44+E43+E40+E36+E23+E16+E45</f>
        <v>1377861</v>
      </c>
      <c r="F46" s="5">
        <f t="shared" si="0"/>
        <v>-89.804559385888709</v>
      </c>
    </row>
  </sheetData>
  <mergeCells count="44">
    <mergeCell ref="B46:C46"/>
    <mergeCell ref="A41:A43"/>
    <mergeCell ref="B41:C41"/>
    <mergeCell ref="B42:C42"/>
    <mergeCell ref="B43:C43"/>
    <mergeCell ref="B44:C44"/>
    <mergeCell ref="B45:C45"/>
    <mergeCell ref="B33:C33"/>
    <mergeCell ref="B34:C34"/>
    <mergeCell ref="B35:C35"/>
    <mergeCell ref="B36:C36"/>
    <mergeCell ref="A37:A40"/>
    <mergeCell ref="B37:C37"/>
    <mergeCell ref="B38:C38"/>
    <mergeCell ref="B39:C39"/>
    <mergeCell ref="B40:C40"/>
    <mergeCell ref="A24:A36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A17:A23"/>
    <mergeCell ref="B17:C17"/>
    <mergeCell ref="B18:C18"/>
    <mergeCell ref="B19:C19"/>
    <mergeCell ref="B20:C20"/>
    <mergeCell ref="B21:C21"/>
    <mergeCell ref="B22:C22"/>
    <mergeCell ref="B23:C23"/>
    <mergeCell ref="A1:F1"/>
    <mergeCell ref="A2:C2"/>
    <mergeCell ref="A3:A16"/>
    <mergeCell ref="B3:C3"/>
    <mergeCell ref="B4:C4"/>
    <mergeCell ref="B5:C5"/>
    <mergeCell ref="B6:C6"/>
    <mergeCell ref="B7:B14"/>
    <mergeCell ref="B15:C15"/>
    <mergeCell ref="B16:C16"/>
  </mergeCells>
  <phoneticPr fontId="2" type="noConversion"/>
  <printOptions horizontalCentered="1"/>
  <pageMargins left="0.35433070866141736" right="0.43307086614173229" top="0.43307086614173229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來臺旅客按國籍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陳藝姍</cp:lastModifiedBy>
  <cp:lastPrinted>2018-08-28T08:26:50Z</cp:lastPrinted>
  <dcterms:created xsi:type="dcterms:W3CDTF">2018-08-16T06:50:08Z</dcterms:created>
  <dcterms:modified xsi:type="dcterms:W3CDTF">2022-01-11T00:57:55Z</dcterms:modified>
</cp:coreProperties>
</file>