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<sst xmlns="http://schemas.openxmlformats.org/spreadsheetml/2006/main" count="109" uniqueCount="64">
  <si>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</si>
  <si>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</si>
  <si>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</si>
  <si>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</si>
  <si>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</si>
  <si>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</si>
  <si>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</si>
  <si>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</si>
  <si>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</si>
  <si>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</si>
  <si>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</si>
  <si>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</si>
  <si>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</si>
  <si>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</si>
  <si>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</si>
  <si>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</si>
  <si>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</si>
  <si>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</si>
  <si>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</si>
  <si>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</si>
  <si>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</si>
  <si>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</si>
  <si>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</si>
  <si>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</si>
  <si>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</si>
  <si>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</si>
  <si>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</si>
  <si>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</si>
  <si>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</si>
  <si>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</si>
  <si>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</si>
  <si>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</si>
  <si>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</si>
  <si>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</si>
  <si>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</si>
  <si>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</si>
  <si>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</si>
  <si>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</si>
  <si>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</si>
  <si>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</si>
  <si>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</si>
  <si>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</si>
  <si>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</si>
  <si>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</si>
  <si>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</si>
  <si>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</si>
  <si>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</si>
  <si>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</si>
  <si>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</si>
  <si>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</si>
  <si>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</si>
  <si>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</si>
  <si>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</si>
  <si>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</si>
  <si>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</si>
  <si>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</si>
  <si>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</si>
  <si>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</si>
  <si>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</si>
  <si>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</si>
  <si>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</si>
  <si>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</si>
  <si>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 109年1月至2月來臺旅客人次－按年齡分
Table 1-5   Visitor Arrivals by Age,
January-February,2020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</si>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</sst>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8495.0</v>
      </c>
      <c r="E3" s="2" t="n">
        <v>10528.0</v>
      </c>
      <c r="F3" s="2" t="n">
        <v>38464.0</v>
      </c>
      <c r="G3" s="2" t="n">
        <v>34383.0</v>
      </c>
      <c r="H3" s="2" t="n">
        <v>28947.0</v>
      </c>
      <c r="I3" s="2" t="n">
        <v>25185.0</v>
      </c>
      <c r="J3" s="2" t="n">
        <v>21656.0</v>
      </c>
      <c r="K3" s="2" t="n">
        <f>SUM(D3:J3)</f>
        <v>167658.0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4805.0</v>
      </c>
      <c r="E4" s="2" t="n">
        <v>4037.0</v>
      </c>
      <c r="F4" s="2" t="n">
        <v>14070.0</v>
      </c>
      <c r="G4" s="2" t="n">
        <v>35465.0</v>
      </c>
      <c r="H4" s="2" t="n">
        <v>20114.0</v>
      </c>
      <c r="I4" s="2" t="n">
        <v>10140.0</v>
      </c>
      <c r="J4" s="2" t="n">
        <v>7994.0</v>
      </c>
      <c r="K4" s="2" t="n">
        <f ref="K4:K48" si="0" t="shared">SUM(D4:J4)</f>
        <v>96625.0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5778.0</v>
      </c>
      <c r="E5" s="2" t="n">
        <v>11638.0</v>
      </c>
      <c r="F5" s="2" t="n">
        <v>48646.0</v>
      </c>
      <c r="G5" s="2" t="n">
        <v>38485.0</v>
      </c>
      <c r="H5" s="2" t="n">
        <v>47972.0</v>
      </c>
      <c r="I5" s="2" t="n">
        <v>48335.0</v>
      </c>
      <c r="J5" s="2" t="n">
        <v>48813.0</v>
      </c>
      <c r="K5" s="2" t="n">
        <f si="0" t="shared"/>
        <v>249667.0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4740.0</v>
      </c>
      <c r="E6" s="2" t="n">
        <v>22626.0</v>
      </c>
      <c r="F6" s="2" t="n">
        <v>41693.0</v>
      </c>
      <c r="G6" s="2" t="n">
        <v>24625.0</v>
      </c>
      <c r="H6" s="2" t="n">
        <v>32603.0</v>
      </c>
      <c r="I6" s="2" t="n">
        <v>31555.0</v>
      </c>
      <c r="J6" s="2" t="n">
        <v>17581.0</v>
      </c>
      <c r="K6" s="2" t="n">
        <f si="0" t="shared"/>
        <v>175423.0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159.0</v>
      </c>
      <c r="E7" s="2" t="n">
        <v>92.0</v>
      </c>
      <c r="F7" s="2" t="n">
        <v>1177.0</v>
      </c>
      <c r="G7" s="2" t="n">
        <v>1870.0</v>
      </c>
      <c r="H7" s="2" t="n">
        <v>1005.0</v>
      </c>
      <c r="I7" s="2" t="n">
        <v>474.0</v>
      </c>
      <c r="J7" s="2" t="n">
        <v>220.0</v>
      </c>
      <c r="K7" s="2" t="n">
        <f si="0" t="shared"/>
        <v>4997.0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54.0</v>
      </c>
      <c r="E8" s="2" t="n">
        <v>38.0</v>
      </c>
      <c r="F8" s="2" t="n">
        <v>472.0</v>
      </c>
      <c r="G8" s="2" t="n">
        <v>570.0</v>
      </c>
      <c r="H8" s="2" t="n">
        <v>410.0</v>
      </c>
      <c r="I8" s="2" t="n">
        <v>266.0</v>
      </c>
      <c r="J8" s="2" t="n">
        <v>321.0</v>
      </c>
      <c r="K8" s="2" t="n">
        <f si="0" t="shared"/>
        <v>2131.0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1790.0</v>
      </c>
      <c r="E9" s="2" t="n">
        <v>3724.0</v>
      </c>
      <c r="F9" s="2" t="n">
        <v>23255.0</v>
      </c>
      <c r="G9" s="2" t="n">
        <v>11337.0</v>
      </c>
      <c r="H9" s="2" t="n">
        <v>7851.0</v>
      </c>
      <c r="I9" s="2" t="n">
        <v>6657.0</v>
      </c>
      <c r="J9" s="2" t="n">
        <v>4604.0</v>
      </c>
      <c r="K9" s="2" t="n">
        <f si="0" t="shared"/>
        <v>59218.0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1359.0</v>
      </c>
      <c r="E10" s="2" t="n">
        <v>1224.0</v>
      </c>
      <c r="F10" s="2" t="n">
        <v>8346.0</v>
      </c>
      <c r="G10" s="2" t="n">
        <v>9862.0</v>
      </c>
      <c r="H10" s="2" t="n">
        <v>7082.0</v>
      </c>
      <c r="I10" s="2" t="n">
        <v>6937.0</v>
      </c>
      <c r="J10" s="2" t="n">
        <v>5367.0</v>
      </c>
      <c r="K10" s="2" t="n">
        <f si="0" t="shared"/>
        <v>40177.0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414.0</v>
      </c>
      <c r="E11" s="2" t="n">
        <v>1732.0</v>
      </c>
      <c r="F11" s="2" t="n">
        <v>12182.0</v>
      </c>
      <c r="G11" s="2" t="n">
        <v>9274.0</v>
      </c>
      <c r="H11" s="2" t="n">
        <v>5086.0</v>
      </c>
      <c r="I11" s="2" t="n">
        <v>1829.0</v>
      </c>
      <c r="J11" s="2" t="n">
        <v>1486.0</v>
      </c>
      <c r="K11" s="2" t="n">
        <f si="0" t="shared"/>
        <v>32003.0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1592.0</v>
      </c>
      <c r="E12" s="2" t="n">
        <v>2014.0</v>
      </c>
      <c r="F12" s="2" t="n">
        <v>18219.0</v>
      </c>
      <c r="G12" s="2" t="n">
        <v>22462.0</v>
      </c>
      <c r="H12" s="2" t="n">
        <v>8765.0</v>
      </c>
      <c r="I12" s="2" t="n">
        <v>5284.0</v>
      </c>
      <c r="J12" s="2" t="n">
        <v>4090.0</v>
      </c>
      <c r="K12" s="2" t="n">
        <f si="0" t="shared"/>
        <v>62426.0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657.0</v>
      </c>
      <c r="E13" s="2" t="n">
        <v>935.0</v>
      </c>
      <c r="F13" s="2" t="n">
        <v>14824.0</v>
      </c>
      <c r="G13" s="2" t="n">
        <v>16815.0</v>
      </c>
      <c r="H13" s="2" t="n">
        <v>9197.0</v>
      </c>
      <c r="I13" s="2" t="n">
        <v>5257.0</v>
      </c>
      <c r="J13" s="2" t="n">
        <v>3741.0</v>
      </c>
      <c r="K13" s="2" t="n">
        <f si="0" t="shared"/>
        <v>51426.0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1441.0</v>
      </c>
      <c r="E14" s="2" t="n">
        <v>3699.0</v>
      </c>
      <c r="F14" s="2" t="n">
        <v>27796.0</v>
      </c>
      <c r="G14" s="2" t="n">
        <v>20444.0</v>
      </c>
      <c r="H14" s="2" t="n">
        <v>7984.0</v>
      </c>
      <c r="I14" s="2" t="n">
        <v>3652.0</v>
      </c>
      <c r="J14" s="2" t="n">
        <v>2661.0</v>
      </c>
      <c r="K14" s="2" t="n">
        <f si="0" t="shared"/>
        <v>67677.0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81.0</v>
      </c>
      <c r="E15" s="2" t="n">
        <f ref="E15:J15" si="1" t="shared">E16-E9-E10-E11-E12-E13-E14</f>
        <v>95.0</v>
      </c>
      <c r="F15" s="2" t="n">
        <f si="1" t="shared"/>
        <v>995.0</v>
      </c>
      <c r="G15" s="2" t="n">
        <f si="1" t="shared"/>
        <v>900.0</v>
      </c>
      <c r="H15" s="2" t="n">
        <f si="1" t="shared"/>
        <v>473.0</v>
      </c>
      <c r="I15" s="2" t="n">
        <f si="1" t="shared"/>
        <v>324.0</v>
      </c>
      <c r="J15" s="2" t="n">
        <f si="1" t="shared"/>
        <v>391.0</v>
      </c>
      <c r="K15" s="2" t="n">
        <f si="0" t="shared"/>
        <v>3259.0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7334.0</v>
      </c>
      <c r="E16" s="2" t="n">
        <v>13423.0</v>
      </c>
      <c r="F16" s="2" t="n">
        <v>105617.0</v>
      </c>
      <c r="G16" s="2" t="n">
        <v>91094.0</v>
      </c>
      <c r="H16" s="2" t="n">
        <v>46438.0</v>
      </c>
      <c r="I16" s="2" t="n">
        <v>29940.0</v>
      </c>
      <c r="J16" s="2" t="n">
        <v>22340.0</v>
      </c>
      <c r="K16" s="2" t="n">
        <f si="0" t="shared"/>
        <v>316186.0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20.0</v>
      </c>
      <c r="E17" s="2" t="n">
        <f ref="E17:J17" si="2" t="shared">E18-E16-E3-E4-E5-E6-E7-E8</f>
        <v>20.0</v>
      </c>
      <c r="F17" s="2" t="n">
        <f si="2" t="shared"/>
        <v>400.0</v>
      </c>
      <c r="G17" s="2" t="n">
        <f si="2" t="shared"/>
        <v>413.0</v>
      </c>
      <c r="H17" s="2" t="n">
        <f si="2" t="shared"/>
        <v>280.0</v>
      </c>
      <c r="I17" s="2" t="n">
        <f si="2" t="shared"/>
        <v>168.0</v>
      </c>
      <c r="J17" s="2" t="n">
        <f si="2" t="shared"/>
        <v>57.0</v>
      </c>
      <c r="K17" s="2" t="n">
        <f si="0" t="shared"/>
        <v>1358.0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31385.0</v>
      </c>
      <c r="E18" s="2" t="n">
        <v>62402.0</v>
      </c>
      <c r="F18" s="2" t="n">
        <v>250539.0</v>
      </c>
      <c r="G18" s="2" t="n">
        <v>226905.0</v>
      </c>
      <c r="H18" s="2" t="n">
        <v>177769.0</v>
      </c>
      <c r="I18" s="2" t="n">
        <v>146063.0</v>
      </c>
      <c r="J18" s="2" t="n">
        <v>118982.0</v>
      </c>
      <c r="K18" s="2" t="n">
        <f si="0" t="shared"/>
        <v>1014045.0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944.0</v>
      </c>
      <c r="E19" s="2" t="n">
        <v>538.0</v>
      </c>
      <c r="F19" s="2" t="n">
        <v>2246.0</v>
      </c>
      <c r="G19" s="2" t="n">
        <v>3562.0</v>
      </c>
      <c r="H19" s="2" t="n">
        <v>2545.0</v>
      </c>
      <c r="I19" s="2" t="n">
        <v>2574.0</v>
      </c>
      <c r="J19" s="2" t="n">
        <v>3766.0</v>
      </c>
      <c r="K19" s="2" t="n">
        <f si="0" t="shared"/>
        <v>16175.0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3921.0</v>
      </c>
      <c r="E20" s="2" t="n">
        <v>2720.0</v>
      </c>
      <c r="F20" s="2" t="n">
        <v>10600.0</v>
      </c>
      <c r="G20" s="2" t="n">
        <v>14286.0</v>
      </c>
      <c r="H20" s="2" t="n">
        <v>10557.0</v>
      </c>
      <c r="I20" s="2" t="n">
        <v>11582.0</v>
      </c>
      <c r="J20" s="2" t="n">
        <v>14526.0</v>
      </c>
      <c r="K20" s="2" t="n">
        <f si="0" t="shared"/>
        <v>68192.0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12.0</v>
      </c>
      <c r="E21" s="2" t="n">
        <v>24.0</v>
      </c>
      <c r="F21" s="2" t="n">
        <v>85.0</v>
      </c>
      <c r="G21" s="2" t="n">
        <v>142.0</v>
      </c>
      <c r="H21" s="2" t="n">
        <v>64.0</v>
      </c>
      <c r="I21" s="2" t="n">
        <v>52.0</v>
      </c>
      <c r="J21" s="2" t="n">
        <v>53.0</v>
      </c>
      <c r="K21" s="2" t="n">
        <f si="0" t="shared"/>
        <v>432.0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14.0</v>
      </c>
      <c r="E22" s="2" t="n">
        <v>54.0</v>
      </c>
      <c r="F22" s="2" t="n">
        <v>149.0</v>
      </c>
      <c r="G22" s="2" t="n">
        <v>166.0</v>
      </c>
      <c r="H22" s="2" t="n">
        <v>85.0</v>
      </c>
      <c r="I22" s="2" t="n">
        <v>77.0</v>
      </c>
      <c r="J22" s="2" t="n">
        <v>53.0</v>
      </c>
      <c r="K22" s="2" t="n">
        <f si="0" t="shared"/>
        <v>598.0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19.0</v>
      </c>
      <c r="E23" s="2" t="n">
        <v>30.0</v>
      </c>
      <c r="F23" s="2" t="n">
        <v>32.0</v>
      </c>
      <c r="G23" s="2" t="n">
        <v>70.0</v>
      </c>
      <c r="H23" s="2" t="n">
        <v>32.0</v>
      </c>
      <c r="I23" s="2" t="n">
        <v>21.0</v>
      </c>
      <c r="J23" s="2" t="n">
        <v>33.0</v>
      </c>
      <c r="K23" s="2" t="n">
        <f si="0" t="shared"/>
        <v>237.0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45.0</v>
      </c>
      <c r="E24" s="2" t="n">
        <f ref="E24:J24" si="3" t="shared">E25-E19-E20-E21-E22-E23</f>
        <v>74.0</v>
      </c>
      <c r="F24" s="2" t="n">
        <f si="3" t="shared"/>
        <v>723.0</v>
      </c>
      <c r="G24" s="2" t="n">
        <f si="3" t="shared"/>
        <v>613.0</v>
      </c>
      <c r="H24" s="2" t="n">
        <f si="3" t="shared"/>
        <v>205.0</v>
      </c>
      <c r="I24" s="2" t="n">
        <f si="3" t="shared"/>
        <v>135.0</v>
      </c>
      <c r="J24" s="2" t="n">
        <f si="3" t="shared"/>
        <v>153.0</v>
      </c>
      <c r="K24" s="2" t="n">
        <f si="0" t="shared"/>
        <v>1948.0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4955.0</v>
      </c>
      <c r="E25" s="2" t="n">
        <v>3440.0</v>
      </c>
      <c r="F25" s="2" t="n">
        <v>13835.0</v>
      </c>
      <c r="G25" s="2" t="n">
        <v>18839.0</v>
      </c>
      <c r="H25" s="2" t="n">
        <v>13488.0</v>
      </c>
      <c r="I25" s="2" t="n">
        <v>14441.0</v>
      </c>
      <c r="J25" s="2" t="n">
        <v>18584.0</v>
      </c>
      <c r="K25" s="2" t="n">
        <f si="0" t="shared"/>
        <v>87582.0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29.0</v>
      </c>
      <c r="E26" s="2" t="n">
        <v>20.0</v>
      </c>
      <c r="F26" s="2" t="n">
        <v>265.0</v>
      </c>
      <c r="G26" s="2" t="n">
        <v>247.0</v>
      </c>
      <c r="H26" s="2" t="n">
        <v>162.0</v>
      </c>
      <c r="I26" s="2" t="n">
        <v>145.0</v>
      </c>
      <c r="J26" s="2" t="n">
        <v>103.0</v>
      </c>
      <c r="K26" s="2" t="n">
        <f si="0" t="shared"/>
        <v>971.0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276.0</v>
      </c>
      <c r="E27" s="2" t="n">
        <v>233.0</v>
      </c>
      <c r="F27" s="2" t="n">
        <v>2365.0</v>
      </c>
      <c r="G27" s="2" t="n">
        <v>1599.0</v>
      </c>
      <c r="H27" s="2" t="n">
        <v>1077.0</v>
      </c>
      <c r="I27" s="2" t="n">
        <v>879.0</v>
      </c>
      <c r="J27" s="2" t="n">
        <v>784.0</v>
      </c>
      <c r="K27" s="2" t="n">
        <f si="0" t="shared"/>
        <v>7213.0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244.0</v>
      </c>
      <c r="E28" s="2" t="n">
        <v>138.0</v>
      </c>
      <c r="F28" s="2" t="n">
        <v>1792.0</v>
      </c>
      <c r="G28" s="2" t="n">
        <v>1723.0</v>
      </c>
      <c r="H28" s="2" t="n">
        <v>1126.0</v>
      </c>
      <c r="I28" s="2" t="n">
        <v>1303.0</v>
      </c>
      <c r="J28" s="2" t="n">
        <v>819.0</v>
      </c>
      <c r="K28" s="2" t="n">
        <f si="0" t="shared"/>
        <v>7145.0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49.0</v>
      </c>
      <c r="E29" s="2" t="n">
        <v>23.0</v>
      </c>
      <c r="F29" s="2" t="n">
        <v>371.0</v>
      </c>
      <c r="G29" s="2" t="n">
        <v>527.0</v>
      </c>
      <c r="H29" s="2" t="n">
        <v>399.0</v>
      </c>
      <c r="I29" s="2" t="n">
        <v>296.0</v>
      </c>
      <c r="J29" s="2" t="n">
        <v>213.0</v>
      </c>
      <c r="K29" s="2" t="n">
        <f si="0" t="shared"/>
        <v>1878.0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118.0</v>
      </c>
      <c r="E30" s="2" t="n">
        <v>59.0</v>
      </c>
      <c r="F30" s="2" t="n">
        <v>799.0</v>
      </c>
      <c r="G30" s="2" t="n">
        <v>800.0</v>
      </c>
      <c r="H30" s="2" t="n">
        <v>688.0</v>
      </c>
      <c r="I30" s="2" t="n">
        <v>611.0</v>
      </c>
      <c r="J30" s="2" t="n">
        <v>490.0</v>
      </c>
      <c r="K30" s="2" t="n">
        <f si="0" t="shared"/>
        <v>3565.0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48.0</v>
      </c>
      <c r="E31" s="2" t="n">
        <v>30.0</v>
      </c>
      <c r="F31" s="2" t="n">
        <v>277.0</v>
      </c>
      <c r="G31" s="2" t="n">
        <v>246.0</v>
      </c>
      <c r="H31" s="2" t="n">
        <v>208.0</v>
      </c>
      <c r="I31" s="2" t="n">
        <v>217.0</v>
      </c>
      <c r="J31" s="2" t="n">
        <v>194.0</v>
      </c>
      <c r="K31" s="2" t="n">
        <f si="0" t="shared"/>
        <v>1220.0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41.0</v>
      </c>
      <c r="E32" s="2" t="n">
        <v>22.0</v>
      </c>
      <c r="F32" s="2" t="n">
        <v>413.0</v>
      </c>
      <c r="G32" s="2" t="n">
        <v>473.0</v>
      </c>
      <c r="H32" s="2" t="n">
        <v>351.0</v>
      </c>
      <c r="I32" s="2" t="n">
        <v>179.0</v>
      </c>
      <c r="J32" s="2" t="n">
        <v>89.0</v>
      </c>
      <c r="K32" s="2" t="n">
        <f si="0" t="shared"/>
        <v>1568.0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299.0</v>
      </c>
      <c r="E33" s="2" t="n">
        <v>149.0</v>
      </c>
      <c r="F33" s="2" t="n">
        <v>1556.0</v>
      </c>
      <c r="G33" s="2" t="n">
        <v>2149.0</v>
      </c>
      <c r="H33" s="2" t="n">
        <v>1528.0</v>
      </c>
      <c r="I33" s="2" t="n">
        <v>1498.0</v>
      </c>
      <c r="J33" s="2" t="n">
        <v>1928.0</v>
      </c>
      <c r="K33" s="2" t="n">
        <f si="0" t="shared"/>
        <v>9107.0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43.0</v>
      </c>
      <c r="E34" s="2" t="n">
        <v>29.0</v>
      </c>
      <c r="F34" s="2" t="n">
        <v>278.0</v>
      </c>
      <c r="G34" s="2" t="n">
        <v>281.0</v>
      </c>
      <c r="H34" s="2" t="n">
        <v>207.0</v>
      </c>
      <c r="I34" s="2" t="n">
        <v>198.0</v>
      </c>
      <c r="J34" s="2" t="n">
        <v>211.0</v>
      </c>
      <c r="K34" s="2" t="n">
        <f si="0" t="shared"/>
        <v>1247.0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1.0</v>
      </c>
      <c r="F35" s="2" t="n">
        <v>39.0</v>
      </c>
      <c r="G35" s="2" t="n">
        <v>59.0</v>
      </c>
      <c r="H35" s="2" t="n">
        <v>54.0</v>
      </c>
      <c r="I35" s="2" t="n">
        <v>33.0</v>
      </c>
      <c r="J35" s="2" t="n">
        <v>20.0</v>
      </c>
      <c r="K35" s="2" t="n">
        <f si="0" t="shared"/>
        <v>208.0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50.0</v>
      </c>
      <c r="E36" s="2" t="n">
        <v>39.0</v>
      </c>
      <c r="F36" s="2" t="n">
        <v>298.0</v>
      </c>
      <c r="G36" s="2" t="n">
        <v>248.0</v>
      </c>
      <c r="H36" s="2" t="n">
        <v>195.0</v>
      </c>
      <c r="I36" s="2" t="n">
        <v>195.0</v>
      </c>
      <c r="J36" s="2" t="n">
        <v>197.0</v>
      </c>
      <c r="K36" s="2" t="n">
        <f si="0" t="shared"/>
        <v>1222.0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66.0</v>
      </c>
      <c r="E37" s="2" t="n">
        <v>71.0</v>
      </c>
      <c r="F37" s="2" t="n">
        <v>614.0</v>
      </c>
      <c r="G37" s="2" t="n">
        <v>710.0</v>
      </c>
      <c r="H37" s="2" t="n">
        <v>329.0</v>
      </c>
      <c r="I37" s="2" t="n">
        <v>187.0</v>
      </c>
      <c r="J37" s="2" t="n">
        <v>126.0</v>
      </c>
      <c r="K37" s="2" t="n">
        <f si="0" t="shared"/>
        <v>2103.0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194.0</v>
      </c>
      <c r="E38" s="2" t="n">
        <f ref="E38:J38" si="4" t="shared">E39-E26-E27-E28-E29-E30-E31-E32-E33-E34-E35-E36-E37</f>
        <v>278.0</v>
      </c>
      <c r="F38" s="2" t="n">
        <f si="4" t="shared"/>
        <v>1858.0</v>
      </c>
      <c r="G38" s="2" t="n">
        <f si="4" t="shared"/>
        <v>1956.0</v>
      </c>
      <c r="H38" s="2" t="n">
        <f si="4" t="shared"/>
        <v>1327.0</v>
      </c>
      <c r="I38" s="2" t="n">
        <f si="4" t="shared"/>
        <v>904.0</v>
      </c>
      <c r="J38" s="2" t="n">
        <f si="4" t="shared"/>
        <v>583.0</v>
      </c>
      <c r="K38" s="2" t="n">
        <f si="0" t="shared"/>
        <v>7100.0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1459.0</v>
      </c>
      <c r="E39" s="2" t="n">
        <v>1092.0</v>
      </c>
      <c r="F39" s="2" t="n">
        <v>10925.0</v>
      </c>
      <c r="G39" s="2" t="n">
        <v>11018.0</v>
      </c>
      <c r="H39" s="2" t="n">
        <v>7651.0</v>
      </c>
      <c r="I39" s="2" t="n">
        <v>6645.0</v>
      </c>
      <c r="J39" s="2" t="n">
        <v>5757.0</v>
      </c>
      <c r="K39" s="2" t="n">
        <f si="0" t="shared"/>
        <v>44547.0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1638.0</v>
      </c>
      <c r="E40" s="2" t="n">
        <v>1928.0</v>
      </c>
      <c r="F40" s="2" t="n">
        <v>3015.0</v>
      </c>
      <c r="G40" s="2" t="n">
        <v>3087.0</v>
      </c>
      <c r="H40" s="2" t="n">
        <v>3111.0</v>
      </c>
      <c r="I40" s="2" t="n">
        <v>2280.0</v>
      </c>
      <c r="J40" s="2" t="n">
        <v>2345.0</v>
      </c>
      <c r="K40" s="2" t="n">
        <f si="0" t="shared"/>
        <v>17404.0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275.0</v>
      </c>
      <c r="E41" s="2" t="n">
        <v>306.0</v>
      </c>
      <c r="F41" s="2" t="n">
        <v>434.0</v>
      </c>
      <c r="G41" s="2" t="n">
        <v>543.0</v>
      </c>
      <c r="H41" s="2" t="n">
        <v>532.0</v>
      </c>
      <c r="I41" s="2" t="n">
        <v>409.0</v>
      </c>
      <c r="J41" s="2" t="n">
        <v>300.0</v>
      </c>
      <c r="K41" s="2" t="n">
        <f si="0" t="shared"/>
        <v>2799.0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10.0</v>
      </c>
      <c r="E42" s="2" t="n">
        <f ref="E42:J42" si="5" t="shared">E43-E40-E41</f>
        <v>9.0</v>
      </c>
      <c r="F42" s="2" t="n">
        <f si="5" t="shared"/>
        <v>56.0</v>
      </c>
      <c r="G42" s="2" t="n">
        <f si="5" t="shared"/>
        <v>45.0</v>
      </c>
      <c r="H42" s="2" t="n">
        <f si="5" t="shared"/>
        <v>41.0</v>
      </c>
      <c r="I42" s="2" t="n">
        <f si="5" t="shared"/>
        <v>33.0</v>
      </c>
      <c r="J42" s="2" t="n">
        <f si="5" t="shared"/>
        <v>65.0</v>
      </c>
      <c r="K42" s="2" t="n">
        <f si="0" t="shared"/>
        <v>259.0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1923.0</v>
      </c>
      <c r="E43" s="2" t="n">
        <v>2243.0</v>
      </c>
      <c r="F43" s="2" t="n">
        <v>3505.0</v>
      </c>
      <c r="G43" s="2" t="n">
        <v>3675.0</v>
      </c>
      <c r="H43" s="2" t="n">
        <v>3684.0</v>
      </c>
      <c r="I43" s="2" t="n">
        <v>2722.0</v>
      </c>
      <c r="J43" s="2" t="n">
        <v>2710.0</v>
      </c>
      <c r="K43" s="2" t="n">
        <f si="0" t="shared"/>
        <v>20462.0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33.0</v>
      </c>
      <c r="E44" s="2" t="n">
        <v>20.0</v>
      </c>
      <c r="F44" s="2" t="n">
        <v>224.0</v>
      </c>
      <c r="G44" s="2" t="n">
        <v>275.0</v>
      </c>
      <c r="H44" s="2" t="n">
        <v>188.0</v>
      </c>
      <c r="I44" s="2" t="n">
        <v>115.0</v>
      </c>
      <c r="J44" s="2" t="n">
        <v>86.0</v>
      </c>
      <c r="K44" s="2" t="n">
        <f si="0" t="shared"/>
        <v>941.0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15.0</v>
      </c>
      <c r="E45" s="2" t="n">
        <f ref="E45:J45" si="6" t="shared">E46-E44</f>
        <v>11.0</v>
      </c>
      <c r="F45" s="2" t="n">
        <f si="6" t="shared"/>
        <v>215.0</v>
      </c>
      <c r="G45" s="2" t="n">
        <f si="6" t="shared"/>
        <v>312.0</v>
      </c>
      <c r="H45" s="2" t="n">
        <f si="6" t="shared"/>
        <v>124.0</v>
      </c>
      <c r="I45" s="2" t="n">
        <f si="6" t="shared"/>
        <v>81.0</v>
      </c>
      <c r="J45" s="2" t="n">
        <f si="6" t="shared"/>
        <v>24.0</v>
      </c>
      <c r="K45" s="2" t="n">
        <f si="0" t="shared"/>
        <v>782.0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48.0</v>
      </c>
      <c r="E46" s="2" t="n">
        <v>31.0</v>
      </c>
      <c r="F46" s="2" t="n">
        <v>439.0</v>
      </c>
      <c r="G46" s="2" t="n">
        <v>587.0</v>
      </c>
      <c r="H46" s="2" t="n">
        <v>312.0</v>
      </c>
      <c r="I46" s="2" t="n">
        <v>196.0</v>
      </c>
      <c r="J46" s="2" t="n">
        <v>110.0</v>
      </c>
      <c r="K46" s="2" t="n">
        <f si="0" t="shared"/>
        <v>1723.0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100.0</v>
      </c>
      <c r="E47" s="2" t="n">
        <v>73.0</v>
      </c>
      <c r="F47" s="2" t="n">
        <v>592.0</v>
      </c>
      <c r="G47" s="2" t="n">
        <v>588.0</v>
      </c>
      <c r="H47" s="2" t="n">
        <v>315.0</v>
      </c>
      <c r="I47" s="2" t="n">
        <v>191.0</v>
      </c>
      <c r="J47" s="2" t="n">
        <v>109.0</v>
      </c>
      <c r="K47" s="2" t="n">
        <f si="0" t="shared"/>
        <v>1968.0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39870.0</v>
      </c>
      <c r="E48" s="2" t="n">
        <f ref="E48:J48" si="7" t="shared">E47+E46+E43+E39+E25+E18</f>
        <v>69281.0</v>
      </c>
      <c r="F48" s="2" t="n">
        <f si="7" t="shared"/>
        <v>279835.0</v>
      </c>
      <c r="G48" s="2" t="n">
        <f si="7" t="shared"/>
        <v>261612.0</v>
      </c>
      <c r="H48" s="2" t="n">
        <f si="7" t="shared"/>
        <v>203219.0</v>
      </c>
      <c r="I48" s="2" t="n">
        <f si="7" t="shared"/>
        <v>170258.0</v>
      </c>
      <c r="J48" s="2" t="n">
        <f si="7" t="shared"/>
        <v>146252.0</v>
      </c>
      <c r="K48" s="2" t="n">
        <f si="0" t="shared"/>
        <v>1170327.0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