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<sst xmlns="http://schemas.openxmlformats.org/spreadsheetml/2006/main" count="109" uniqueCount="64">
  <si>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</si>
  <si>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</si>
  <si>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</si>
  <si>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</si>
  <si>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</si>
  <si>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</si>
  <si>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</si>
  <si>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</si>
  <si>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</si>
  <si>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</si>
  <si>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</si>
  <si>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</si>
  <si>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</si>
  <si>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</si>
  <si>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</si>
  <si>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</si>
  <si>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</si>
  <si>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</si>
  <si>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</si>
  <si>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</si>
  <si>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</si>
  <si>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</si>
  <si>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</si>
  <si>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</si>
  <si>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</si>
  <si>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</si>
  <si>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</si>
  <si>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</si>
  <si>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</si>
  <si>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</si>
  <si>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</si>
  <si>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</si>
  <si>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</si>
  <si>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</si>
  <si>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</si>
  <si>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</si>
  <si>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</si>
  <si>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</si>
  <si>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</si>
  <si>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</si>
  <si>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</si>
  <si>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</si>
  <si>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</si>
  <si>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</si>
  <si>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</si>
  <si>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</si>
  <si>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</si>
  <si>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</si>
  <si>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</si>
  <si>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</si>
  <si>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</si>
  <si>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</si>
  <si>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</si>
  <si>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</si>
  <si>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</si>
  <si>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</si>
  <si>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</si>
  <si>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</si>
  <si>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</si>
  <si>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</si>
  <si>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</si>
  <si>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</si>
  <si>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 108年1月至12月來臺旅客人次－按年齡分
Table 1-5   Visitor Arrivals by Age,
January-December,2019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</si>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</sst>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100680.0</v>
      </c>
      <c r="E3" s="2" t="n">
        <v>119788.0</v>
      </c>
      <c r="F3" s="2" t="n">
        <v>357982.0</v>
      </c>
      <c r="G3" s="2" t="n">
        <v>385025.0</v>
      </c>
      <c r="H3" s="2" t="n">
        <v>312992.0</v>
      </c>
      <c r="I3" s="2" t="n">
        <v>271223.0</v>
      </c>
      <c r="J3" s="2" t="n">
        <v>210316.0</v>
      </c>
      <c r="K3" s="2" t="n">
        <f>SUM(D3:J3)</f>
        <v>1758006.0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131509.0</v>
      </c>
      <c r="E4" s="2" t="n">
        <v>119566.0</v>
      </c>
      <c r="F4" s="2" t="n">
        <v>479946.0</v>
      </c>
      <c r="G4" s="2" t="n">
        <v>704202.0</v>
      </c>
      <c r="H4" s="2" t="n">
        <v>452613.0</v>
      </c>
      <c r="I4" s="2" t="n">
        <v>376270.0</v>
      </c>
      <c r="J4" s="2" t="n">
        <v>449959.0</v>
      </c>
      <c r="K4" s="2" t="n">
        <f ref="K4:K48" si="0" t="shared">SUM(D4:J4)</f>
        <v>2714065.0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52621.0</v>
      </c>
      <c r="E5" s="2" t="n">
        <v>164699.0</v>
      </c>
      <c r="F5" s="2" t="n">
        <v>375816.0</v>
      </c>
      <c r="G5" s="2" t="n">
        <v>336852.0</v>
      </c>
      <c r="H5" s="2" t="n">
        <v>431158.0</v>
      </c>
      <c r="I5" s="2" t="n">
        <v>398455.0</v>
      </c>
      <c r="J5" s="2" t="n">
        <v>408351.0</v>
      </c>
      <c r="K5" s="2" t="n">
        <f si="0" t="shared"/>
        <v>2167952.0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39056.0</v>
      </c>
      <c r="E6" s="2" t="n">
        <v>94097.0</v>
      </c>
      <c r="F6" s="2" t="n">
        <v>283768.0</v>
      </c>
      <c r="G6" s="2" t="n">
        <v>237693.0</v>
      </c>
      <c r="H6" s="2" t="n">
        <v>225540.0</v>
      </c>
      <c r="I6" s="2" t="n">
        <v>215854.0</v>
      </c>
      <c r="J6" s="2" t="n">
        <v>146590.0</v>
      </c>
      <c r="K6" s="2" t="n">
        <f si="0" t="shared"/>
        <v>1242598.0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914.0</v>
      </c>
      <c r="E7" s="2" t="n">
        <v>869.0</v>
      </c>
      <c r="F7" s="2" t="n">
        <v>8257.0</v>
      </c>
      <c r="G7" s="2" t="n">
        <v>13721.0</v>
      </c>
      <c r="H7" s="2" t="n">
        <v>9654.0</v>
      </c>
      <c r="I7" s="2" t="n">
        <v>4534.0</v>
      </c>
      <c r="J7" s="2" t="n">
        <v>2404.0</v>
      </c>
      <c r="K7" s="2" t="n">
        <f si="0" t="shared"/>
        <v>40353.0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515.0</v>
      </c>
      <c r="E8" s="2" t="n">
        <v>778.0</v>
      </c>
      <c r="F8" s="2" t="n">
        <v>4051.0</v>
      </c>
      <c r="G8" s="2" t="n">
        <v>6304.0</v>
      </c>
      <c r="H8" s="2" t="n">
        <v>5271.0</v>
      </c>
      <c r="I8" s="2" t="n">
        <v>3480.0</v>
      </c>
      <c r="J8" s="2" t="n">
        <v>3631.0</v>
      </c>
      <c r="K8" s="2" t="n">
        <f si="0" t="shared"/>
        <v>24030.0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24646.0</v>
      </c>
      <c r="E9" s="2" t="n">
        <v>43236.0</v>
      </c>
      <c r="F9" s="2" t="n">
        <v>140015.0</v>
      </c>
      <c r="G9" s="2" t="n">
        <v>110929.0</v>
      </c>
      <c r="H9" s="2" t="n">
        <v>89036.0</v>
      </c>
      <c r="I9" s="2" t="n">
        <v>72806.0</v>
      </c>
      <c r="J9" s="2" t="n">
        <v>57024.0</v>
      </c>
      <c r="K9" s="2" t="n">
        <f si="0" t="shared"/>
        <v>537692.0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27204.0</v>
      </c>
      <c r="E10" s="2" t="n">
        <v>31352.0</v>
      </c>
      <c r="F10" s="2" t="n">
        <v>82242.0</v>
      </c>
      <c r="G10" s="2" t="n">
        <v>97167.0</v>
      </c>
      <c r="H10" s="2" t="n">
        <v>89969.0</v>
      </c>
      <c r="I10" s="2" t="n">
        <v>72584.0</v>
      </c>
      <c r="J10" s="2" t="n">
        <v>60117.0</v>
      </c>
      <c r="K10" s="2" t="n">
        <f si="0" t="shared"/>
        <v>460635.0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3947.0</v>
      </c>
      <c r="E11" s="2" t="n">
        <v>13723.0</v>
      </c>
      <c r="F11" s="2" t="n">
        <v>73875.0</v>
      </c>
      <c r="G11" s="2" t="n">
        <v>64865.0</v>
      </c>
      <c r="H11" s="2" t="n">
        <v>37796.0</v>
      </c>
      <c r="I11" s="2" t="n">
        <v>18249.0</v>
      </c>
      <c r="J11" s="2" t="n">
        <v>17505.0</v>
      </c>
      <c r="K11" s="2" t="n">
        <f si="0" t="shared"/>
        <v>229960.0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15181.0</v>
      </c>
      <c r="E12" s="2" t="n">
        <v>26137.0</v>
      </c>
      <c r="F12" s="2" t="n">
        <v>154659.0</v>
      </c>
      <c r="G12" s="2" t="n">
        <v>149317.0</v>
      </c>
      <c r="H12" s="2" t="n">
        <v>73280.0</v>
      </c>
      <c r="I12" s="2" t="n">
        <v>50571.0</v>
      </c>
      <c r="J12" s="2" t="n">
        <v>40374.0</v>
      </c>
      <c r="K12" s="2" t="n">
        <f si="0" t="shared"/>
        <v>509519.0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8647.0</v>
      </c>
      <c r="E13" s="2" t="n">
        <v>16522.0</v>
      </c>
      <c r="F13" s="2" t="n">
        <v>116789.0</v>
      </c>
      <c r="G13" s="2" t="n">
        <v>117599.0</v>
      </c>
      <c r="H13" s="2" t="n">
        <v>71014.0</v>
      </c>
      <c r="I13" s="2" t="n">
        <v>45435.0</v>
      </c>
      <c r="J13" s="2" t="n">
        <v>37920.0</v>
      </c>
      <c r="K13" s="2" t="n">
        <f si="0" t="shared"/>
        <v>413926.0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8152.0</v>
      </c>
      <c r="E14" s="2" t="n">
        <v>26670.0</v>
      </c>
      <c r="F14" s="2" t="n">
        <v>143233.0</v>
      </c>
      <c r="G14" s="2" t="n">
        <v>117394.0</v>
      </c>
      <c r="H14" s="2" t="n">
        <v>53301.0</v>
      </c>
      <c r="I14" s="2" t="n">
        <v>31155.0</v>
      </c>
      <c r="J14" s="2" t="n">
        <v>25491.0</v>
      </c>
      <c r="K14" s="2" t="n">
        <f si="0" t="shared"/>
        <v>405396.0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1337.0</v>
      </c>
      <c r="E15" s="2" t="n">
        <f ref="E15:J15" si="1" t="shared">E16-E9-E10-E11-E12-E13-E14</f>
        <v>2370.0</v>
      </c>
      <c r="F15" s="2" t="n">
        <f si="1" t="shared"/>
        <v>8193.0</v>
      </c>
      <c r="G15" s="2" t="n">
        <f si="1" t="shared"/>
        <v>8942.0</v>
      </c>
      <c r="H15" s="2" t="n">
        <f si="1" t="shared"/>
        <v>5386.0</v>
      </c>
      <c r="I15" s="2" t="n">
        <f si="1" t="shared"/>
        <v>4659.0</v>
      </c>
      <c r="J15" s="2" t="n">
        <f si="1" t="shared"/>
        <v>5377.0</v>
      </c>
      <c r="K15" s="2" t="n">
        <f si="0" t="shared"/>
        <v>36264.0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89114.0</v>
      </c>
      <c r="E16" s="2" t="n">
        <v>160010.0</v>
      </c>
      <c r="F16" s="2" t="n">
        <v>719006.0</v>
      </c>
      <c r="G16" s="2" t="n">
        <v>666213.0</v>
      </c>
      <c r="H16" s="2" t="n">
        <v>419782.0</v>
      </c>
      <c r="I16" s="2" t="n">
        <v>295459.0</v>
      </c>
      <c r="J16" s="2" t="n">
        <v>243808.0</v>
      </c>
      <c r="K16" s="2" t="n">
        <f si="0" t="shared"/>
        <v>2593392.0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422.0</v>
      </c>
      <c r="E17" s="2" t="n">
        <f ref="E17:J17" si="2" t="shared">E18-E16-E3-E4-E5-E6-E7-E8</f>
        <v>985.0</v>
      </c>
      <c r="F17" s="2" t="n">
        <f si="2" t="shared"/>
        <v>4486.0</v>
      </c>
      <c r="G17" s="2" t="n">
        <f si="2" t="shared"/>
        <v>6220.0</v>
      </c>
      <c r="H17" s="2" t="n">
        <f si="2" t="shared"/>
        <v>4969.0</v>
      </c>
      <c r="I17" s="2" t="n">
        <f si="2" t="shared"/>
        <v>2859.0</v>
      </c>
      <c r="J17" s="2" t="n">
        <f si="2" t="shared"/>
        <v>1362.0</v>
      </c>
      <c r="K17" s="2" t="n">
        <f si="0" t="shared"/>
        <v>21303.0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414831.0</v>
      </c>
      <c r="E18" s="2" t="n">
        <v>660792.0</v>
      </c>
      <c r="F18" s="2" t="n">
        <v>2233312.0</v>
      </c>
      <c r="G18" s="2" t="n">
        <v>2356230.0</v>
      </c>
      <c r="H18" s="2" t="n">
        <v>1861979.0</v>
      </c>
      <c r="I18" s="2" t="n">
        <v>1568134.0</v>
      </c>
      <c r="J18" s="2" t="n">
        <v>1466421.0</v>
      </c>
      <c r="K18" s="2" t="n">
        <f si="0" t="shared"/>
        <v>1.0561699E7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7447.0</v>
      </c>
      <c r="E19" s="2" t="n">
        <v>7390.0</v>
      </c>
      <c r="F19" s="2" t="n">
        <v>21055.0</v>
      </c>
      <c r="G19" s="2" t="n">
        <v>26954.0</v>
      </c>
      <c r="H19" s="2" t="n">
        <v>22256.0</v>
      </c>
      <c r="I19" s="2" t="n">
        <v>22517.0</v>
      </c>
      <c r="J19" s="2" t="n">
        <v>29032.0</v>
      </c>
      <c r="K19" s="2" t="n">
        <f si="0" t="shared"/>
        <v>136651.0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38170.0</v>
      </c>
      <c r="E20" s="2" t="n">
        <v>42359.0</v>
      </c>
      <c r="F20" s="2" t="n">
        <v>84334.0</v>
      </c>
      <c r="G20" s="2" t="n">
        <v>110741.0</v>
      </c>
      <c r="H20" s="2" t="n">
        <v>103340.0</v>
      </c>
      <c r="I20" s="2" t="n">
        <v>108972.0</v>
      </c>
      <c r="J20" s="2" t="n">
        <v>117138.0</v>
      </c>
      <c r="K20" s="2" t="n">
        <f si="0" t="shared"/>
        <v>605054.0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103.0</v>
      </c>
      <c r="E21" s="2" t="n">
        <v>251.0</v>
      </c>
      <c r="F21" s="2" t="n">
        <v>787.0</v>
      </c>
      <c r="G21" s="2" t="n">
        <v>1094.0</v>
      </c>
      <c r="H21" s="2" t="n">
        <v>777.0</v>
      </c>
      <c r="I21" s="2" t="n">
        <v>566.0</v>
      </c>
      <c r="J21" s="2" t="n">
        <v>455.0</v>
      </c>
      <c r="K21" s="2" t="n">
        <f si="0" t="shared"/>
        <v>4033.0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168.0</v>
      </c>
      <c r="E22" s="2" t="n">
        <v>578.0</v>
      </c>
      <c r="F22" s="2" t="n">
        <v>799.0</v>
      </c>
      <c r="G22" s="2" t="n">
        <v>1513.0</v>
      </c>
      <c r="H22" s="2" t="n">
        <v>1027.0</v>
      </c>
      <c r="I22" s="2" t="n">
        <v>678.0</v>
      </c>
      <c r="J22" s="2" t="n">
        <v>654.0</v>
      </c>
      <c r="K22" s="2" t="n">
        <f si="0" t="shared"/>
        <v>5417.0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64.0</v>
      </c>
      <c r="E23" s="2" t="n">
        <v>94.0</v>
      </c>
      <c r="F23" s="2" t="n">
        <v>144.0</v>
      </c>
      <c r="G23" s="2" t="n">
        <v>402.0</v>
      </c>
      <c r="H23" s="2" t="n">
        <v>218.0</v>
      </c>
      <c r="I23" s="2" t="n">
        <v>143.0</v>
      </c>
      <c r="J23" s="2" t="n">
        <v>219.0</v>
      </c>
      <c r="K23" s="2" t="n">
        <f si="0" t="shared"/>
        <v>1284.0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254.0</v>
      </c>
      <c r="E24" s="2" t="n">
        <f ref="E24:J24" si="3" t="shared">E25-E19-E20-E21-E22-E23</f>
        <v>673.0</v>
      </c>
      <c r="F24" s="2" t="n">
        <f si="3" t="shared"/>
        <v>4067.0</v>
      </c>
      <c r="G24" s="2" t="n">
        <f si="3" t="shared"/>
        <v>3949.0</v>
      </c>
      <c r="H24" s="2" t="n">
        <f si="3" t="shared"/>
        <v>2134.0</v>
      </c>
      <c r="I24" s="2" t="n">
        <f si="3" t="shared"/>
        <v>1493.0</v>
      </c>
      <c r="J24" s="2" t="n">
        <f si="3" t="shared"/>
        <v>1245.0</v>
      </c>
      <c r="K24" s="2" t="n">
        <f si="0" t="shared"/>
        <v>13815.0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46206.0</v>
      </c>
      <c r="E25" s="2" t="n">
        <v>51345.0</v>
      </c>
      <c r="F25" s="2" t="n">
        <v>111186.0</v>
      </c>
      <c r="G25" s="2" t="n">
        <v>144653.0</v>
      </c>
      <c r="H25" s="2" t="n">
        <v>129752.0</v>
      </c>
      <c r="I25" s="2" t="n">
        <v>134369.0</v>
      </c>
      <c r="J25" s="2" t="n">
        <v>148743.0</v>
      </c>
      <c r="K25" s="2" t="n">
        <f si="0" t="shared"/>
        <v>766254.0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289.0</v>
      </c>
      <c r="E26" s="2" t="n">
        <v>276.0</v>
      </c>
      <c r="F26" s="2" t="n">
        <v>2059.0</v>
      </c>
      <c r="G26" s="2" t="n">
        <v>2054.0</v>
      </c>
      <c r="H26" s="2" t="n">
        <v>1713.0</v>
      </c>
      <c r="I26" s="2" t="n">
        <v>1525.0</v>
      </c>
      <c r="J26" s="2" t="n">
        <v>1064.0</v>
      </c>
      <c r="K26" s="2" t="n">
        <f si="0" t="shared"/>
        <v>8980.0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1933.0</v>
      </c>
      <c r="E27" s="2" t="n">
        <v>2926.0</v>
      </c>
      <c r="F27" s="2" t="n">
        <v>15028.0</v>
      </c>
      <c r="G27" s="2" t="n">
        <v>12409.0</v>
      </c>
      <c r="H27" s="2" t="n">
        <v>10160.0</v>
      </c>
      <c r="I27" s="2" t="n">
        <v>8355.0</v>
      </c>
      <c r="J27" s="2" t="n">
        <v>6582.0</v>
      </c>
      <c r="K27" s="2" t="n">
        <f si="0" t="shared"/>
        <v>57393.0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1709.0</v>
      </c>
      <c r="E28" s="2" t="n">
        <v>2784.0</v>
      </c>
      <c r="F28" s="2" t="n">
        <v>13679.0</v>
      </c>
      <c r="G28" s="2" t="n">
        <v>15227.0</v>
      </c>
      <c r="H28" s="2" t="n">
        <v>12267.0</v>
      </c>
      <c r="I28" s="2" t="n">
        <v>15666.0</v>
      </c>
      <c r="J28" s="2" t="n">
        <v>11376.0</v>
      </c>
      <c r="K28" s="2" t="n">
        <f si="0" t="shared"/>
        <v>72708.0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382.0</v>
      </c>
      <c r="E29" s="2" t="n">
        <v>402.0</v>
      </c>
      <c r="F29" s="2" t="n">
        <v>3304.0</v>
      </c>
      <c r="G29" s="2" t="n">
        <v>5128.0</v>
      </c>
      <c r="H29" s="2" t="n">
        <v>4915.0</v>
      </c>
      <c r="I29" s="2" t="n">
        <v>3752.0</v>
      </c>
      <c r="J29" s="2" t="n">
        <v>2232.0</v>
      </c>
      <c r="K29" s="2" t="n">
        <f si="0" t="shared"/>
        <v>20115.0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741.0</v>
      </c>
      <c r="E30" s="2" t="n">
        <v>934.0</v>
      </c>
      <c r="F30" s="2" t="n">
        <v>5667.0</v>
      </c>
      <c r="G30" s="2" t="n">
        <v>5858.0</v>
      </c>
      <c r="H30" s="2" t="n">
        <v>5320.0</v>
      </c>
      <c r="I30" s="2" t="n">
        <v>5421.0</v>
      </c>
      <c r="J30" s="2" t="n">
        <v>3699.0</v>
      </c>
      <c r="K30" s="2" t="n">
        <f si="0" t="shared"/>
        <v>27640.0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364.0</v>
      </c>
      <c r="E31" s="2" t="n">
        <v>418.0</v>
      </c>
      <c r="F31" s="2" t="n">
        <v>2015.0</v>
      </c>
      <c r="G31" s="2" t="n">
        <v>2581.0</v>
      </c>
      <c r="H31" s="2" t="n">
        <v>2230.0</v>
      </c>
      <c r="I31" s="2" t="n">
        <v>2485.0</v>
      </c>
      <c r="J31" s="2" t="n">
        <v>1918.0</v>
      </c>
      <c r="K31" s="2" t="n">
        <f si="0" t="shared"/>
        <v>12011.0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304.0</v>
      </c>
      <c r="E32" s="2" t="n">
        <v>371.0</v>
      </c>
      <c r="F32" s="2" t="n">
        <v>2955.0</v>
      </c>
      <c r="G32" s="2" t="n">
        <v>4118.0</v>
      </c>
      <c r="H32" s="2" t="n">
        <v>3362.0</v>
      </c>
      <c r="I32" s="2" t="n">
        <v>1902.0</v>
      </c>
      <c r="J32" s="2" t="n">
        <v>1286.0</v>
      </c>
      <c r="K32" s="2" t="n">
        <f si="0" t="shared"/>
        <v>14298.0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2399.0</v>
      </c>
      <c r="E33" s="2" t="n">
        <v>2286.0</v>
      </c>
      <c r="F33" s="2" t="n">
        <v>12584.0</v>
      </c>
      <c r="G33" s="2" t="n">
        <v>16831.0</v>
      </c>
      <c r="H33" s="2" t="n">
        <v>13312.0</v>
      </c>
      <c r="I33" s="2" t="n">
        <v>14585.0</v>
      </c>
      <c r="J33" s="2" t="n">
        <v>14907.0</v>
      </c>
      <c r="K33" s="2" t="n">
        <f si="0" t="shared"/>
        <v>76904.0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220.0</v>
      </c>
      <c r="E34" s="2" t="n">
        <v>271.0</v>
      </c>
      <c r="F34" s="2" t="n">
        <v>1988.0</v>
      </c>
      <c r="G34" s="2" t="n">
        <v>1997.0</v>
      </c>
      <c r="H34" s="2" t="n">
        <v>1625.0</v>
      </c>
      <c r="I34" s="2" t="n">
        <v>1682.0</v>
      </c>
      <c r="J34" s="2" t="n">
        <v>1377.0</v>
      </c>
      <c r="K34" s="2" t="n">
        <f si="0" t="shared"/>
        <v>9160.0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7.0</v>
      </c>
      <c r="E35" s="2" t="n">
        <v>32.0</v>
      </c>
      <c r="F35" s="2" t="n">
        <v>302.0</v>
      </c>
      <c r="G35" s="2" t="n">
        <v>622.0</v>
      </c>
      <c r="H35" s="2" t="n">
        <v>480.0</v>
      </c>
      <c r="I35" s="2" t="n">
        <v>388.0</v>
      </c>
      <c r="J35" s="2" t="n">
        <v>219.0</v>
      </c>
      <c r="K35" s="2" t="n">
        <f si="0" t="shared"/>
        <v>2050.0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330.0</v>
      </c>
      <c r="E36" s="2" t="n">
        <v>331.0</v>
      </c>
      <c r="F36" s="2" t="n">
        <v>1930.0</v>
      </c>
      <c r="G36" s="2" t="n">
        <v>1932.0</v>
      </c>
      <c r="H36" s="2" t="n">
        <v>1789.0</v>
      </c>
      <c r="I36" s="2" t="n">
        <v>1890.0</v>
      </c>
      <c r="J36" s="2" t="n">
        <v>1320.0</v>
      </c>
      <c r="K36" s="2" t="n">
        <f si="0" t="shared"/>
        <v>9522.0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435.0</v>
      </c>
      <c r="E37" s="2" t="n">
        <v>685.0</v>
      </c>
      <c r="F37" s="2" t="n">
        <v>4435.0</v>
      </c>
      <c r="G37" s="2" t="n">
        <v>5712.0</v>
      </c>
      <c r="H37" s="2" t="n">
        <v>3105.0</v>
      </c>
      <c r="I37" s="2" t="n">
        <v>2176.0</v>
      </c>
      <c r="J37" s="2" t="n">
        <v>1073.0</v>
      </c>
      <c r="K37" s="2" t="n">
        <f si="0" t="shared"/>
        <v>17621.0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1302.0</v>
      </c>
      <c r="E38" s="2" t="n">
        <f ref="E38:J38" si="4" t="shared">E39-E26-E27-E28-E29-E30-E31-E32-E33-E34-E35-E36-E37</f>
        <v>2604.0</v>
      </c>
      <c r="F38" s="2" t="n">
        <f si="4" t="shared"/>
        <v>12581.0</v>
      </c>
      <c r="G38" s="2" t="n">
        <f si="4" t="shared"/>
        <v>15838.0</v>
      </c>
      <c r="H38" s="2" t="n">
        <f si="4" t="shared"/>
        <v>11920.0</v>
      </c>
      <c r="I38" s="2" t="n">
        <f si="4" t="shared"/>
        <v>8455.0</v>
      </c>
      <c r="J38" s="2" t="n">
        <f si="4" t="shared"/>
        <v>5650.0</v>
      </c>
      <c r="K38" s="2" t="n">
        <f si="0" t="shared"/>
        <v>58350.0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10415.0</v>
      </c>
      <c r="E39" s="2" t="n">
        <v>14320.0</v>
      </c>
      <c r="F39" s="2" t="n">
        <v>78527.0</v>
      </c>
      <c r="G39" s="2" t="n">
        <v>90307.0</v>
      </c>
      <c r="H39" s="2" t="n">
        <v>72198.0</v>
      </c>
      <c r="I39" s="2" t="n">
        <v>68282.0</v>
      </c>
      <c r="J39" s="2" t="n">
        <v>52703.0</v>
      </c>
      <c r="K39" s="2" t="n">
        <f si="0" t="shared"/>
        <v>386752.0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8102.0</v>
      </c>
      <c r="E40" s="2" t="n">
        <v>7162.0</v>
      </c>
      <c r="F40" s="2" t="n">
        <v>15076.0</v>
      </c>
      <c r="G40" s="2" t="n">
        <v>22090.0</v>
      </c>
      <c r="H40" s="2" t="n">
        <v>19156.0</v>
      </c>
      <c r="I40" s="2" t="n">
        <v>17000.0</v>
      </c>
      <c r="J40" s="2" t="n">
        <v>23202.0</v>
      </c>
      <c r="K40" s="2" t="n">
        <f si="0" t="shared"/>
        <v>111788.0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1550.0</v>
      </c>
      <c r="E41" s="2" t="n">
        <v>1408.0</v>
      </c>
      <c r="F41" s="2" t="n">
        <v>2860.0</v>
      </c>
      <c r="G41" s="2" t="n">
        <v>3941.0</v>
      </c>
      <c r="H41" s="2" t="n">
        <v>3606.0</v>
      </c>
      <c r="I41" s="2" t="n">
        <v>3216.0</v>
      </c>
      <c r="J41" s="2" t="n">
        <v>3250.0</v>
      </c>
      <c r="K41" s="2" t="n">
        <f si="0" t="shared"/>
        <v>19831.0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75.0</v>
      </c>
      <c r="E42" s="2" t="n">
        <f ref="E42:J42" si="5" t="shared">E43-E40-E41</f>
        <v>190.0</v>
      </c>
      <c r="F42" s="2" t="n">
        <f si="5" t="shared"/>
        <v>651.0</v>
      </c>
      <c r="G42" s="2" t="n">
        <f si="5" t="shared"/>
        <v>564.0</v>
      </c>
      <c r="H42" s="2" t="n">
        <f si="5" t="shared"/>
        <v>642.0</v>
      </c>
      <c r="I42" s="2" t="n">
        <f si="5" t="shared"/>
        <v>594.0</v>
      </c>
      <c r="J42" s="2" t="n">
        <f si="5" t="shared"/>
        <v>525.0</v>
      </c>
      <c r="K42" s="2" t="n">
        <f si="0" t="shared"/>
        <v>3241.0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9727.0</v>
      </c>
      <c r="E43" s="2" t="n">
        <v>8760.0</v>
      </c>
      <c r="F43" s="2" t="n">
        <v>18587.0</v>
      </c>
      <c r="G43" s="2" t="n">
        <v>26595.0</v>
      </c>
      <c r="H43" s="2" t="n">
        <v>23404.0</v>
      </c>
      <c r="I43" s="2" t="n">
        <v>20810.0</v>
      </c>
      <c r="J43" s="2" t="n">
        <v>26977.0</v>
      </c>
      <c r="K43" s="2" t="n">
        <f si="0" t="shared"/>
        <v>134860.0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217.0</v>
      </c>
      <c r="E44" s="2" t="n">
        <v>172.0</v>
      </c>
      <c r="F44" s="2" t="n">
        <v>1107.0</v>
      </c>
      <c r="G44" s="2" t="n">
        <v>1613.0</v>
      </c>
      <c r="H44" s="2" t="n">
        <v>1249.0</v>
      </c>
      <c r="I44" s="2" t="n">
        <v>923.0</v>
      </c>
      <c r="J44" s="2" t="n">
        <v>591.0</v>
      </c>
      <c r="K44" s="2" t="n">
        <f si="0" t="shared"/>
        <v>5872.0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63.0</v>
      </c>
      <c r="E45" s="2" t="n">
        <f ref="E45:J45" si="6" t="shared">E46-E44</f>
        <v>179.0</v>
      </c>
      <c r="F45" s="2" t="n">
        <f si="6" t="shared"/>
        <v>1451.0</v>
      </c>
      <c r="G45" s="2" t="n">
        <f si="6" t="shared"/>
        <v>2329.0</v>
      </c>
      <c r="H45" s="2" t="n">
        <f si="6" t="shared"/>
        <v>1434.0</v>
      </c>
      <c r="I45" s="2" t="n">
        <f si="6" t="shared"/>
        <v>827.0</v>
      </c>
      <c r="J45" s="2" t="n">
        <f si="6" t="shared"/>
        <v>382.0</v>
      </c>
      <c r="K45" s="2" t="n">
        <f si="0" t="shared"/>
        <v>6665.0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280.0</v>
      </c>
      <c r="E46" s="2" t="n">
        <v>351.0</v>
      </c>
      <c r="F46" s="2" t="n">
        <v>2558.0</v>
      </c>
      <c r="G46" s="2" t="n">
        <v>3942.0</v>
      </c>
      <c r="H46" s="2" t="n">
        <v>2683.0</v>
      </c>
      <c r="I46" s="2" t="n">
        <v>1750.0</v>
      </c>
      <c r="J46" s="2" t="n">
        <v>973.0</v>
      </c>
      <c r="K46" s="2" t="n">
        <f si="0" t="shared"/>
        <v>12537.0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587.0</v>
      </c>
      <c r="E47" s="2" t="n">
        <v>94.0</v>
      </c>
      <c r="F47" s="2" t="n">
        <v>423.0</v>
      </c>
      <c r="G47" s="2" t="n">
        <v>388.0</v>
      </c>
      <c r="H47" s="2" t="n">
        <v>263.0</v>
      </c>
      <c r="I47" s="2" t="n">
        <v>163.0</v>
      </c>
      <c r="J47" s="2" t="n">
        <v>85.0</v>
      </c>
      <c r="K47" s="2" t="n">
        <f si="0" t="shared"/>
        <v>2003.0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482046.0</v>
      </c>
      <c r="E48" s="2" t="n">
        <f ref="E48:J48" si="7" t="shared">E47+E46+E43+E39+E25+E18</f>
        <v>735662.0</v>
      </c>
      <c r="F48" s="2" t="n">
        <f si="7" t="shared"/>
        <v>2444593.0</v>
      </c>
      <c r="G48" s="2" t="n">
        <f si="7" t="shared"/>
        <v>2622115.0</v>
      </c>
      <c r="H48" s="2" t="n">
        <f si="7" t="shared"/>
        <v>2090279.0</v>
      </c>
      <c r="I48" s="2" t="n">
        <f si="7" t="shared"/>
        <v>1793508.0</v>
      </c>
      <c r="J48" s="2" t="n">
        <f si="7" t="shared"/>
        <v>1695902.0</v>
      </c>
      <c r="K48" s="2" t="n">
        <f si="0" t="shared"/>
        <v>1.1864105E7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