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<sst xmlns="http://schemas.openxmlformats.org/spreadsheetml/2006/main" count="97" uniqueCount="56">
  <si>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</si>
  <si>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</si>
  <si>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</si>
  <si>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</si>
  <si>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</si>
  <si>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</si>
  <si>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</si>
  <si>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</si>
  <si>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</si>
  <si>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</si>
  <si>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</si>
  <si>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</si>
  <si>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</si>
  <si>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</si>
  <si>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</si>
  <si>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</si>
  <si>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</si>
  <si>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</si>
  <si>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</si>
  <si>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</si>
  <si>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</si>
  <si>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</si>
  <si>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</si>
  <si>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</si>
  <si>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</si>
  <si>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</si>
  <si>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</si>
  <si>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</si>
  <si>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</si>
  <si>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</si>
  <si>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</si>
  <si>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</si>
  <si>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</si>
  <si>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</si>
  <si>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</si>
  <si>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</si>
  <si>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</si>
  <si>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</si>
  <si>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</si>
  <si>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</si>
  <si>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</si>
  <si>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</si>
  <si>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</si>
  <si>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</si>
  <si>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</si>
  <si>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</si>
  <si>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</si>
  <si>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</si>
  <si>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108年11月及1至11月中華民國國民出國人次及成長率－按目的地分
Table 2-2 Outbound Departures of Nationals of the Republic
of China by Destination, November &amp; January-November,2019</t>
  </si>
  <si>
    <t>108年11月
November, 2019</t>
  </si>
  <si>
    <t>107年11月
November, 2018</t>
  </si>
  <si>
    <t>108年1-11月
Jan.-Nov., 2019</t>
  </si>
  <si>
    <t>107年1-11月
Jan.-Nov.,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</si>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</sst>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L6" sqref="L6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95767</v>
      </c>
      <c r="D3" s="5">
        <v>145089</v>
      </c>
      <c r="E3" s="6">
        <f>IF(D3=0,0,((C3/D3)-1)*100)</f>
        <v>-33.994306942635212</v>
      </c>
      <c r="F3" s="5">
        <v>1588633</v>
      </c>
      <c r="G3" s="5">
        <v>1543894</v>
      </c>
      <c r="H3" s="6">
        <f>IF(G3=0,0,((F3/G3)-1)*100)</f>
        <v>2.8978025693473741</v>
      </c>
      <c r="I3" t="s">
        <v>53</v>
      </c>
    </row>
    <row r="4" spans="1:9" x14ac:dyDescent="0.3">
      <c r="A4" s="16"/>
      <c r="B4" s="4" t="s">
        <v>4</v>
      </c>
      <c r="C4" s="5">
        <v>46029</v>
      </c>
      <c r="D4" s="5">
        <v>46885</v>
      </c>
      <c r="E4" s="6">
        <f t="shared" ref="E4:E43" si="0">IF(D4=0,0,((C4/D4)-1)*100)</f>
        <v>-1.8257438413138538</v>
      </c>
      <c r="F4" s="5">
        <v>551107</v>
      </c>
      <c r="G4" s="5">
        <v>555559</v>
      </c>
      <c r="H4" s="6">
        <f t="shared" ref="H4:H43" si="1">IF(G4=0,0,((F4/G4)-1)*100)</f>
        <v>-0.80135503159880495</v>
      </c>
      <c r="I4" t="s">
        <v>53</v>
      </c>
    </row>
    <row r="5" spans="1:9" x14ac:dyDescent="0.3">
      <c r="A5" s="16"/>
      <c r="B5" s="4" t="s">
        <v>5</v>
      </c>
      <c r="C5" s="5">
        <v>337036</v>
      </c>
      <c r="D5" s="5">
        <v>332547</v>
      </c>
      <c r="E5" s="6">
        <f t="shared" si="0"/>
        <v>1.3498843772459246</v>
      </c>
      <c r="F5" s="5">
        <v>3737227</v>
      </c>
      <c r="G5" s="5">
        <v>3854780</v>
      </c>
      <c r="H5" s="6">
        <f t="shared" si="1"/>
        <v>-3.0495384950632753</v>
      </c>
      <c r="I5" t="s">
        <v>53</v>
      </c>
    </row>
    <row r="6" spans="1:9" x14ac:dyDescent="0.3">
      <c r="A6" s="16"/>
      <c r="B6" s="4" t="s">
        <v>6</v>
      </c>
      <c r="C6" s="5">
        <v>368499</v>
      </c>
      <c r="D6" s="5">
        <v>360253</v>
      </c>
      <c r="E6" s="6">
        <f t="shared" si="0"/>
        <v>2.2889469345154678</v>
      </c>
      <c r="F6" s="5">
        <v>4568132</v>
      </c>
      <c r="G6" s="5">
        <v>4480524</v>
      </c>
      <c r="H6" s="6">
        <f t="shared" si="1"/>
        <v>1.9553070131975714</v>
      </c>
      <c r="I6" t="s">
        <v>53</v>
      </c>
    </row>
    <row r="7" spans="1:9" x14ac:dyDescent="0.3">
      <c r="A7" s="16"/>
      <c r="B7" s="4" t="s">
        <v>7</v>
      </c>
      <c r="C7" s="5">
        <v>93575</v>
      </c>
      <c r="D7" s="5">
        <v>85760</v>
      </c>
      <c r="E7" s="6">
        <f t="shared" si="0"/>
        <v>9.1126399253731449</v>
      </c>
      <c r="F7" s="5">
        <v>1122115</v>
      </c>
      <c r="G7" s="5">
        <v>1002224</v>
      </c>
      <c r="H7" s="6">
        <f t="shared" si="1"/>
        <v>11.962495410207708</v>
      </c>
      <c r="I7" t="s">
        <v>53</v>
      </c>
    </row>
    <row r="8" spans="1:9" x14ac:dyDescent="0.3">
      <c r="A8" s="16"/>
      <c r="B8" s="4" t="s">
        <v>8</v>
      </c>
      <c r="C8" s="5">
        <v>23921</v>
      </c>
      <c r="D8" s="5">
        <v>23282</v>
      </c>
      <c r="E8" s="6">
        <f t="shared" si="0"/>
        <v>2.744609569624612</v>
      </c>
      <c r="F8" s="5">
        <v>369675</v>
      </c>
      <c r="G8" s="5">
        <v>333078</v>
      </c>
      <c r="H8" s="6">
        <f t="shared" si="1"/>
        <v>10.987516437591193</v>
      </c>
      <c r="I8" t="s">
        <v>53</v>
      </c>
    </row>
    <row r="9" spans="1:9" x14ac:dyDescent="0.3">
      <c r="A9" s="16"/>
      <c r="B9" s="4" t="s">
        <v>9</v>
      </c>
      <c r="C9" s="5">
        <v>17744</v>
      </c>
      <c r="D9" s="5">
        <v>19805</v>
      </c>
      <c r="E9" s="6">
        <f t="shared" si="0"/>
        <v>-10.40646301439031</v>
      </c>
      <c r="F9" s="5">
        <v>285415</v>
      </c>
      <c r="G9" s="5">
        <v>299835</v>
      </c>
      <c r="H9" s="6">
        <f t="shared" si="1"/>
        <v>-4.8093117881501506</v>
      </c>
      <c r="I9" t="s">
        <v>53</v>
      </c>
    </row>
    <row r="10" spans="1:9" x14ac:dyDescent="0.3">
      <c r="A10" s="16"/>
      <c r="B10" s="4" t="s">
        <v>10</v>
      </c>
      <c r="C10" s="5">
        <v>65022</v>
      </c>
      <c r="D10" s="5">
        <v>55278</v>
      </c>
      <c r="E10" s="6">
        <f t="shared" si="0"/>
        <v>17.627265820036907</v>
      </c>
      <c r="F10" s="5">
        <v>765378</v>
      </c>
      <c r="G10" s="5">
        <v>620249</v>
      </c>
      <c r="H10" s="6">
        <f t="shared" si="1"/>
        <v>23.398506083846971</v>
      </c>
      <c r="I10" t="s">
        <v>53</v>
      </c>
    </row>
    <row r="11" spans="1:9" x14ac:dyDescent="0.3">
      <c r="A11" s="16"/>
      <c r="B11" s="4" t="s">
        <v>11</v>
      </c>
      <c r="C11" s="5">
        <v>21118</v>
      </c>
      <c r="D11" s="5">
        <v>16724</v>
      </c>
      <c r="E11" s="6">
        <f t="shared" si="0"/>
        <v>26.273618751494855</v>
      </c>
      <c r="F11" s="5">
        <v>311151</v>
      </c>
      <c r="G11" s="5">
        <v>227933</v>
      </c>
      <c r="H11" s="6">
        <f t="shared" si="1"/>
        <v>36.50985157919213</v>
      </c>
      <c r="I11" t="s">
        <v>53</v>
      </c>
    </row>
    <row r="12" spans="1:9" x14ac:dyDescent="0.3">
      <c r="A12" s="16"/>
      <c r="B12" s="4" t="s">
        <v>12</v>
      </c>
      <c r="C12" s="5">
        <v>11856</v>
      </c>
      <c r="D12" s="5">
        <v>10154</v>
      </c>
      <c r="E12" s="6">
        <f t="shared" si="0"/>
        <v>16.761867244435692</v>
      </c>
      <c r="F12" s="5">
        <v>144285</v>
      </c>
      <c r="G12" s="5">
        <v>157837</v>
      </c>
      <c r="H12" s="6">
        <f t="shared" si="1"/>
        <v>-8.586072974017501</v>
      </c>
      <c r="I12" t="s">
        <v>53</v>
      </c>
    </row>
    <row r="13" spans="1:9" x14ac:dyDescent="0.3">
      <c r="A13" s="16"/>
      <c r="B13" s="4" t="s">
        <v>13</v>
      </c>
      <c r="C13" s="5">
        <v>1009</v>
      </c>
      <c r="D13" s="5">
        <v>3</v>
      </c>
      <c r="E13" s="6">
        <f t="shared" si="0"/>
        <v>33533.333333333328</v>
      </c>
      <c r="F13" s="5">
        <v>5830</v>
      </c>
      <c r="G13" s="5">
        <v>632</v>
      </c>
      <c r="H13" s="6">
        <f t="shared" si="1"/>
        <v>822.46835443037969</v>
      </c>
      <c r="I13" t="s">
        <v>53</v>
      </c>
    </row>
    <row r="14" spans="1:9" x14ac:dyDescent="0.3">
      <c r="A14" s="16"/>
      <c r="B14" s="4" t="s">
        <v>14</v>
      </c>
      <c r="C14" s="5">
        <v>71500</v>
      </c>
      <c r="D14" s="5">
        <v>54100</v>
      </c>
      <c r="E14" s="6">
        <f t="shared" si="0"/>
        <v>32.162661737523109</v>
      </c>
      <c r="F14" s="5">
        <v>777120</v>
      </c>
      <c r="G14" s="5">
        <v>596331</v>
      </c>
      <c r="H14" s="6">
        <f t="shared" si="1"/>
        <v>30.316887768705627</v>
      </c>
      <c r="I14" t="s">
        <v>53</v>
      </c>
    </row>
    <row r="15" spans="1:9" x14ac:dyDescent="0.3">
      <c r="A15" s="16"/>
      <c r="B15" s="4" t="s">
        <v>15</v>
      </c>
      <c r="C15" s="5">
        <v>2470</v>
      </c>
      <c r="D15" s="5">
        <v>1944</v>
      </c>
      <c r="E15" s="6">
        <f t="shared" si="0"/>
        <v>27.057613168724281</v>
      </c>
      <c r="F15" s="5">
        <v>22904</v>
      </c>
      <c r="G15" s="5">
        <v>22979</v>
      </c>
      <c r="H15" s="6">
        <f t="shared" si="1"/>
        <v>-0.32638496018103647</v>
      </c>
      <c r="I15" t="s">
        <v>53</v>
      </c>
    </row>
    <row r="16" spans="1:9" x14ac:dyDescent="0.3">
      <c r="A16" s="16"/>
      <c r="B16" s="4" t="s">
        <v>16</v>
      </c>
      <c r="C16" s="5">
        <v>6815</v>
      </c>
      <c r="D16" s="5">
        <v>6612</v>
      </c>
      <c r="E16" s="6">
        <f t="shared" si="0"/>
        <v>3.0701754385964897</v>
      </c>
      <c r="F16" s="5">
        <v>82998</v>
      </c>
      <c r="G16" s="5">
        <v>85134</v>
      </c>
      <c r="H16" s="6">
        <f t="shared" si="1"/>
        <v>-2.508985834096833</v>
      </c>
      <c r="I16" t="s">
        <v>53</v>
      </c>
    </row>
    <row r="17" spans="1:9" x14ac:dyDescent="0.3">
      <c r="A17" s="16"/>
      <c r="B17" s="4" t="s">
        <v>17</v>
      </c>
      <c r="C17" s="5">
        <v>9805</v>
      </c>
      <c r="D17" s="5">
        <v>12970</v>
      </c>
      <c r="E17" s="6">
        <f t="shared" si="0"/>
        <v>-24.40246723207402</v>
      </c>
      <c r="F17" s="5">
        <v>128649</v>
      </c>
      <c r="G17" s="5">
        <v>73375</v>
      </c>
      <c r="H17" s="6">
        <f t="shared" si="1"/>
        <v>75.330834752981261</v>
      </c>
      <c r="I17" t="s">
        <v>53</v>
      </c>
    </row>
    <row r="18" spans="1:9" x14ac:dyDescent="0.3">
      <c r="A18" s="16"/>
      <c r="B18" s="4" t="s">
        <v>18</v>
      </c>
      <c r="C18" s="5">
        <v>6018</v>
      </c>
      <c r="D18" s="5">
        <v>7255</v>
      </c>
      <c r="E18" s="6">
        <f t="shared" si="0"/>
        <v>-17.05031013094418</v>
      </c>
      <c r="F18" s="5">
        <v>81447</v>
      </c>
      <c r="G18" s="5">
        <v>77944</v>
      </c>
      <c r="H18" s="6">
        <f t="shared" si="1"/>
        <v>4.4942522836908472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62718</v>
      </c>
      <c r="D19" s="5">
        <f>D20-D3-D4-D5-D6-D7-D8-D9-D10-D11-D12-D13-D14-D15-D16-D17-D18</f>
        <v>938</v>
      </c>
      <c r="E19" s="6">
        <f t="shared" si="0"/>
        <v>6586.3539445629003</v>
      </c>
      <c r="F19" s="5">
        <f>F20-F3-F4-F5-F6-F7-F8-F9-F10-F11-F12-F13-F14-F15-F16-F17-F18</f>
        <v>113211</v>
      </c>
      <c r="G19" s="5">
        <f>G20-G3-G4-G5-G6-G7-G8-G9-G10-G11-G12-G13-G14-G15-G16-G17-G18</f>
        <v>51433</v>
      </c>
      <c r="H19" s="6">
        <f t="shared" si="1"/>
        <v>120.11354577800245</v>
      </c>
      <c r="I19" t="s">
        <v>53</v>
      </c>
    </row>
    <row r="20" spans="1:9" x14ac:dyDescent="0.3">
      <c r="A20" s="17"/>
      <c r="B20" s="4" t="s">
        <v>20</v>
      </c>
      <c r="C20" s="5">
        <v>1240902</v>
      </c>
      <c r="D20" s="5">
        <v>1179599</v>
      </c>
      <c r="E20" s="6">
        <f t="shared" si="0"/>
        <v>5.1969355687822683</v>
      </c>
      <c r="F20" s="5">
        <v>14655277</v>
      </c>
      <c r="G20" s="5">
        <v>13983741</v>
      </c>
      <c r="H20" s="6">
        <f t="shared" si="1"/>
        <v>4.8022628565560499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40988</v>
      </c>
      <c r="D21" s="5">
        <v>40888</v>
      </c>
      <c r="E21" s="6">
        <f t="shared" si="0"/>
        <v>0.24457053414204122</v>
      </c>
      <c r="F21" s="5">
        <v>511930</v>
      </c>
      <c r="G21" s="5">
        <v>529234</v>
      </c>
      <c r="H21" s="6">
        <f t="shared" si="1"/>
        <v>-3.2696312028327679</v>
      </c>
      <c r="I21" t="s">
        <v>53</v>
      </c>
    </row>
    <row r="22" spans="1:9" x14ac:dyDescent="0.3">
      <c r="A22" s="16"/>
      <c r="B22" s="4" t="s">
        <v>23</v>
      </c>
      <c r="C22" s="5">
        <v>7790</v>
      </c>
      <c r="D22" s="5">
        <v>8587</v>
      </c>
      <c r="E22" s="6">
        <f t="shared" si="0"/>
        <v>-9.2814719925468747</v>
      </c>
      <c r="F22" s="5">
        <v>117318</v>
      </c>
      <c r="G22" s="5">
        <v>125715</v>
      </c>
      <c r="H22" s="6">
        <f t="shared" si="1"/>
        <v>-6.6793938670802966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11</v>
      </c>
      <c r="E23" s="6">
        <f t="shared" si="0"/>
        <v>-100</v>
      </c>
      <c r="F23" s="5">
        <f>F24-F21-F22</f>
        <v>66</v>
      </c>
      <c r="G23" s="5">
        <f>G24-G21-G22</f>
        <v>7096</v>
      </c>
      <c r="H23" s="6">
        <f t="shared" si="1"/>
        <v>-99.069898534385572</v>
      </c>
      <c r="I23" t="s">
        <v>53</v>
      </c>
    </row>
    <row r="24" spans="1:9" x14ac:dyDescent="0.3">
      <c r="A24" s="17"/>
      <c r="B24" s="4" t="s">
        <v>25</v>
      </c>
      <c r="C24" s="5">
        <v>48778</v>
      </c>
      <c r="D24" s="5">
        <v>49486</v>
      </c>
      <c r="E24" s="6">
        <f t="shared" si="0"/>
        <v>-1.4307076748979464</v>
      </c>
      <c r="F24" s="5">
        <v>629314</v>
      </c>
      <c r="G24" s="5">
        <v>662045</v>
      </c>
      <c r="H24" s="6">
        <f t="shared" si="1"/>
        <v>-4.943923751406631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5325</v>
      </c>
      <c r="D25" s="5">
        <v>6287</v>
      </c>
      <c r="E25" s="6">
        <f t="shared" si="0"/>
        <v>-15.301415619532365</v>
      </c>
      <c r="F25" s="5">
        <v>71601</v>
      </c>
      <c r="G25" s="5">
        <v>76137</v>
      </c>
      <c r="H25" s="6">
        <f t="shared" si="1"/>
        <v>-5.9576815477363159</v>
      </c>
      <c r="I25" t="s">
        <v>53</v>
      </c>
    </row>
    <row r="26" spans="1:9" x14ac:dyDescent="0.3">
      <c r="A26" s="16"/>
      <c r="B26" s="4" t="s">
        <v>28</v>
      </c>
      <c r="C26" s="5">
        <v>5336</v>
      </c>
      <c r="D26" s="5">
        <v>5380</v>
      </c>
      <c r="E26" s="6">
        <f t="shared" si="0"/>
        <v>-0.81784386617100857</v>
      </c>
      <c r="F26" s="5">
        <v>65318</v>
      </c>
      <c r="G26" s="5">
        <v>86316</v>
      </c>
      <c r="H26" s="6">
        <f t="shared" si="1"/>
        <v>-24.326891885629543</v>
      </c>
      <c r="I26" t="s">
        <v>53</v>
      </c>
    </row>
    <row r="27" spans="1:9" x14ac:dyDescent="0.3">
      <c r="A27" s="16"/>
      <c r="B27" s="4" t="s">
        <v>29</v>
      </c>
      <c r="C27" s="5">
        <v>2261</v>
      </c>
      <c r="D27" s="5">
        <v>2426</v>
      </c>
      <c r="E27" s="6">
        <f t="shared" si="0"/>
        <v>-6.8013190436933213</v>
      </c>
      <c r="F27" s="5">
        <v>25630</v>
      </c>
      <c r="G27" s="5">
        <v>43167</v>
      </c>
      <c r="H27" s="6">
        <f t="shared" si="1"/>
        <v>-40.625941112423845</v>
      </c>
      <c r="I27" t="s">
        <v>53</v>
      </c>
    </row>
    <row r="28" spans="1:9" x14ac:dyDescent="0.3">
      <c r="A28" s="16"/>
      <c r="B28" s="4" t="s">
        <v>30</v>
      </c>
      <c r="C28" s="5">
        <v>4508</v>
      </c>
      <c r="D28" s="5">
        <v>4637</v>
      </c>
      <c r="E28" s="6">
        <f t="shared" si="0"/>
        <v>-2.7819711020056093</v>
      </c>
      <c r="F28" s="5">
        <v>60745</v>
      </c>
      <c r="G28" s="5">
        <v>60114</v>
      </c>
      <c r="H28" s="6">
        <f t="shared" si="1"/>
        <v>1.0496722893169608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1</v>
      </c>
      <c r="E29" s="6">
        <f t="shared" si="0"/>
        <v>-100</v>
      </c>
      <c r="F29" s="5">
        <v>6</v>
      </c>
      <c r="G29" s="5">
        <v>15336</v>
      </c>
      <c r="H29" s="6">
        <f t="shared" si="1"/>
        <v>-99.960876369327082</v>
      </c>
      <c r="I29" t="s">
        <v>53</v>
      </c>
    </row>
    <row r="30" spans="1:9" x14ac:dyDescent="0.3">
      <c r="A30" s="16"/>
      <c r="B30" s="4" t="s">
        <v>32</v>
      </c>
      <c r="C30" s="5">
        <v>2760</v>
      </c>
      <c r="D30" s="5">
        <v>3137</v>
      </c>
      <c r="E30" s="6">
        <f t="shared" si="0"/>
        <v>-12.017851450430349</v>
      </c>
      <c r="F30" s="5">
        <v>36079</v>
      </c>
      <c r="G30" s="5">
        <v>66804</v>
      </c>
      <c r="H30" s="6">
        <f t="shared" si="1"/>
        <v>-45.992754924854793</v>
      </c>
      <c r="I30" t="s">
        <v>53</v>
      </c>
    </row>
    <row r="31" spans="1:9" x14ac:dyDescent="0.3">
      <c r="A31" s="16"/>
      <c r="B31" s="4" t="s">
        <v>33</v>
      </c>
      <c r="C31" s="5">
        <v>6813</v>
      </c>
      <c r="D31" s="5">
        <v>7503</v>
      </c>
      <c r="E31" s="6">
        <f t="shared" si="0"/>
        <v>-9.196321471411439</v>
      </c>
      <c r="F31" s="5">
        <v>76376</v>
      </c>
      <c r="G31" s="5">
        <v>85040</v>
      </c>
      <c r="H31" s="6">
        <f t="shared" si="1"/>
        <v>-10.188146754468486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</v>
      </c>
      <c r="D32" s="5">
        <f>D33-D25-D26-D27-D28-D29-D30-D31</f>
        <v>4</v>
      </c>
      <c r="E32" s="6">
        <f t="shared" si="0"/>
        <v>-75</v>
      </c>
      <c r="F32" s="5">
        <f>F33-F25-F26-F27-F28-F29-F30-F31</f>
        <v>8308</v>
      </c>
      <c r="G32" s="5">
        <f>G33-G25-G26-G27-G28-G29-G30-G31</f>
        <v>81183</v>
      </c>
      <c r="H32" s="6">
        <f t="shared" si="1"/>
        <v>-89.766330389367226</v>
      </c>
      <c r="I32" t="s">
        <v>53</v>
      </c>
    </row>
    <row r="33" spans="1:9" x14ac:dyDescent="0.3">
      <c r="A33" s="17"/>
      <c r="B33" s="4" t="s">
        <v>35</v>
      </c>
      <c r="C33" s="5">
        <v>27004</v>
      </c>
      <c r="D33" s="5">
        <v>29375</v>
      </c>
      <c r="E33" s="6">
        <f t="shared" si="0"/>
        <v>-8.0714893617021222</v>
      </c>
      <c r="F33" s="5">
        <v>344063</v>
      </c>
      <c r="G33" s="5">
        <v>514097</v>
      </c>
      <c r="H33" s="6">
        <f t="shared" si="1"/>
        <v>-33.074303098442513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13341</v>
      </c>
      <c r="D34" s="5">
        <v>12451</v>
      </c>
      <c r="E34" s="6">
        <f t="shared" si="0"/>
        <v>7.1480202393382042</v>
      </c>
      <c r="F34" s="5">
        <v>167103</v>
      </c>
      <c r="G34" s="5">
        <v>177313</v>
      </c>
      <c r="H34" s="6">
        <f t="shared" si="1"/>
        <v>-5.7581790393259391</v>
      </c>
      <c r="I34" t="s">
        <v>53</v>
      </c>
    </row>
    <row r="35" spans="1:9" x14ac:dyDescent="0.3">
      <c r="A35" s="16"/>
      <c r="B35" s="4" t="s">
        <v>38</v>
      </c>
      <c r="C35" s="5">
        <v>3100</v>
      </c>
      <c r="D35" s="5">
        <v>2928</v>
      </c>
      <c r="E35" s="6">
        <f t="shared" si="0"/>
        <v>5.8743169398907114</v>
      </c>
      <c r="F35" s="5">
        <v>29777</v>
      </c>
      <c r="G35" s="5">
        <v>18236</v>
      </c>
      <c r="H35" s="6">
        <f t="shared" si="1"/>
        <v>63.286905023031359</v>
      </c>
      <c r="I35" t="s">
        <v>53</v>
      </c>
    </row>
    <row r="36" spans="1:9" x14ac:dyDescent="0.3">
      <c r="A36" s="16"/>
      <c r="B36" s="4" t="s">
        <v>47</v>
      </c>
      <c r="C36" s="5">
        <v>1265</v>
      </c>
      <c r="D36" s="5">
        <v>793</v>
      </c>
      <c r="E36" s="6">
        <f t="shared" si="0"/>
        <v>59.520807061790663</v>
      </c>
      <c r="F36" s="5">
        <v>14407</v>
      </c>
      <c r="G36" s="5">
        <v>10713</v>
      </c>
      <c r="H36" s="6">
        <f t="shared" si="1"/>
        <v>34.481471109866526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2</v>
      </c>
      <c r="D37" s="5">
        <f>D38-D34-D35-D36</f>
        <v>51</v>
      </c>
      <c r="E37" s="6">
        <f t="shared" si="0"/>
        <v>-96.078431372549019</v>
      </c>
      <c r="F37" s="5">
        <f>F38-F34-F35-F36</f>
        <v>116</v>
      </c>
      <c r="G37" s="5">
        <f>G38-G34-G35-G36</f>
        <v>1677</v>
      </c>
      <c r="H37" s="6">
        <f t="shared" si="1"/>
        <v>-93.082886106141913</v>
      </c>
      <c r="I37" t="s">
        <v>53</v>
      </c>
    </row>
    <row r="38" spans="1:9" x14ac:dyDescent="0.3">
      <c r="A38" s="16"/>
      <c r="B38" s="7" t="s">
        <v>40</v>
      </c>
      <c r="C38" s="5">
        <v>17708</v>
      </c>
      <c r="D38" s="5">
        <v>16223</v>
      </c>
      <c r="E38" s="6">
        <f t="shared" si="0"/>
        <v>9.1536707144177942</v>
      </c>
      <c r="F38" s="5">
        <v>211403</v>
      </c>
      <c r="G38" s="5">
        <v>207939</v>
      </c>
      <c r="H38" s="6">
        <f t="shared" si="1"/>
        <v>1.6658731647261948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13</v>
      </c>
      <c r="G39" s="5">
        <v>2964</v>
      </c>
      <c r="H39" s="6">
        <f t="shared" si="1"/>
        <v>-99.561403508771932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5</v>
      </c>
      <c r="E40" s="6">
        <f t="shared" si="0"/>
        <v>-100</v>
      </c>
      <c r="F40" s="5">
        <f>F41-F39</f>
        <v>12</v>
      </c>
      <c r="G40" s="5">
        <f>G41-G39</f>
        <v>13672</v>
      </c>
      <c r="H40" s="6">
        <f t="shared" si="1"/>
        <v>-99.912229373902875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5</v>
      </c>
      <c r="E41" s="6">
        <f t="shared" si="0"/>
        <v>-100</v>
      </c>
      <c r="F41" s="5">
        <v>25</v>
      </c>
      <c r="G41" s="5">
        <v>16636</v>
      </c>
      <c r="H41" s="6">
        <f t="shared" si="1"/>
        <v>-99.849723491223855</v>
      </c>
      <c r="I41" t="s">
        <v>53</v>
      </c>
    </row>
    <row r="42" spans="1:9" x14ac:dyDescent="0.3">
      <c r="A42" s="9"/>
      <c r="B42" s="4" t="s">
        <v>45</v>
      </c>
      <c r="C42" s="5">
        <v>9171</v>
      </c>
      <c r="D42" s="5">
        <v>64</v>
      </c>
      <c r="E42" s="6">
        <f t="shared" si="0"/>
        <v>14229.6875</v>
      </c>
      <c r="F42" s="5">
        <v>69734</v>
      </c>
      <c r="G42" s="5">
        <v>1453</v>
      </c>
      <c r="H42" s="6">
        <f t="shared" si="1"/>
        <v>4699.3117687543008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1343563</v>
      </c>
      <c r="D43" s="5">
        <f>D20+D24+D33+D38+D41+D42</f>
        <v>1274752</v>
      </c>
      <c r="E43" s="6">
        <f t="shared" si="0"/>
        <v>5.3979911386685453</v>
      </c>
      <c r="F43" s="5">
        <f>F20+F24+F33+F38+F41+F42</f>
        <v>15909816</v>
      </c>
      <c r="G43" s="5">
        <f>G20+G24+G33+G38+G41+G42</f>
        <v>15385911</v>
      </c>
      <c r="H43" s="6">
        <f t="shared" si="1"/>
        <v>3.4050957398622739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2019-12-27T00:41:11Z</dcterms:modified>
</cp:coreProperties>
</file>