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5\"/>
    </mc:Choice>
  </mc:AlternateContent>
  <bookViews>
    <workbookView xWindow="0" yWindow="0" windowWidth="10932" windowHeight="9108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9" i="1"/>
  <c r="G20" i="1"/>
  <c r="G21" i="1"/>
  <c r="G22" i="1"/>
  <c r="G23" i="1"/>
  <c r="G24" i="1"/>
  <c r="G4" i="1"/>
  <c r="D48" i="1"/>
  <c r="D46" i="1"/>
  <c r="D45" i="1"/>
  <c r="D47" i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16" i="1" l="1"/>
  <c r="G25" i="1"/>
  <c r="D18" i="1"/>
  <c r="D43" i="1"/>
  <c r="D16" i="1"/>
  <c r="D39" i="1"/>
  <c r="G39" i="1"/>
  <c r="D25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<sst xmlns="http://schemas.openxmlformats.org/spreadsheetml/2006/main" count="114" uniqueCount="63">
  <si>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</si>
  <si>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</si>
  <si>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</si>
  <si>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</si>
  <si>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</si>
  <si>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</si>
  <si>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</si>
  <si>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</si>
  <si>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</si>
  <si>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</si>
  <si>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</si>
  <si>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</si>
  <si>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</si>
  <si>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</si>
  <si>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</si>
  <si>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</si>
  <si>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</si>
  <si>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</si>
  <si>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</si>
  <si>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</si>
  <si>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</si>
  <si>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</si>
  <si>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</si>
  <si>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</si>
  <si>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</si>
  <si>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</si>
  <si>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</si>
  <si>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</si>
  <si>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</si>
  <si>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</si>
  <si>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</si>
  <si>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</si>
  <si>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</si>
  <si>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</si>
  <si>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</si>
  <si>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</si>
  <si>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</si>
  <si>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</si>
  <si>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</si>
  <si>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</si>
  <si>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</si>
  <si>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</si>
  <si>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</si>
  <si>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</si>
  <si>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</si>
  <si>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</si>
  <si>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</si>
  <si>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</si>
  <si>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</si>
  <si>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</si>
  <si>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</si>
  <si>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</si>
  <si>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</si>
  <si>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</si>
  <si>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</si>
  <si>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</si>
  <si>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</si>
  <si>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108年1至5月來臺旅客人次及成長率－按居住地分
Table 1-2 Visitor Arrivals by Residence,
January-May,2019</t>
  </si>
  <si>
    <t>108年1至5月 Jan.-May., 2019</t>
  </si>
  <si>
    <t>107年1至5月 Jan.-May., 2018</t>
  </si>
  <si>
    <t/>
  </si>
  <si>
    <t>註1: 本表華僑旅客包含持入境特別簽證之大陸地區、港澳居民，及長期旅居境外之無戶籍國民。</t>
  </si>
  <si>
    <t>註2: 資料來源：內政部移民署。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</si>
</sst>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0" xfId="0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workbookViewId="0">
      <pane ySplit="3" topLeftCell="A4" activePane="bottomLeft" state="frozen"/>
      <selection pane="bottomLeft" activeCell="A50" sqref="A50:A51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109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s="2" customFormat="1" ht="24.6" customHeight="1" x14ac:dyDescent="0.3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r="3" spans="1:13" s="2" customFormat="1" ht="48.6" customHeight="1" x14ac:dyDescent="0.3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6" t="s">
        <v>5</v>
      </c>
      <c r="B4" s="19" t="s">
        <v>6</v>
      </c>
      <c r="C4" s="20"/>
      <c r="D4" s="5">
        <f>E4+F4</f>
        <v>670739</v>
      </c>
      <c r="E4" s="5">
        <v>622210</v>
      </c>
      <c r="F4" s="6">
        <v>48529</v>
      </c>
      <c r="G4" s="5">
        <f>H4+I4</f>
        <v>612368</v>
      </c>
      <c r="H4" s="5">
        <v>567921</v>
      </c>
      <c r="I4" s="6">
        <v>44447</v>
      </c>
      <c r="J4" s="7">
        <f>IF(G4=0,"-",((D4/G4)-1)*100)</f>
        <v>9.5320134298330306</v>
      </c>
      <c r="K4" s="7">
        <f>IF(H4=0,"-",((E4/H4)-1)*100)</f>
        <v>9.5592520790743762</v>
      </c>
      <c r="L4" s="7">
        <f>IF(I4=0,"-",((F4/I4)-1)*100)</f>
        <v>9.1839719216145088</v>
      </c>
      <c r="M4" s="8" t="s">
        <v>60</v>
      </c>
    </row>
    <row r="5" spans="1:13" s="8" customFormat="1" ht="15" customHeight="1" x14ac:dyDescent="0.3">
      <c r="A5" s="17"/>
      <c r="B5" s="19" t="s">
        <v>7</v>
      </c>
      <c r="C5" s="20"/>
      <c r="D5" s="5">
        <f t="shared" ref="D5:D48" si="0">E5+F5</f>
        <v>1416090</v>
      </c>
      <c r="E5" s="5">
        <v>1403123</v>
      </c>
      <c r="F5" s="6">
        <v>12967</v>
      </c>
      <c r="G5" s="5">
        <f t="shared" ref="G5:G48" si="1">H5+I5</f>
        <v>1119539</v>
      </c>
      <c r="H5" s="5">
        <v>1106312</v>
      </c>
      <c r="I5" s="6">
        <v>13227</v>
      </c>
      <c r="J5" s="7">
        <f t="shared" ref="J5:L49" si="2">IF(G5=0,"-",((D5/G5)-1)*100)</f>
        <v>26.488670783242043</v>
      </c>
      <c r="K5" s="7">
        <f t="shared" si="2"/>
        <v>26.828869252073552</v>
      </c>
      <c r="L5" s="7">
        <f t="shared" si="2"/>
        <v>-1.9656762682392026</v>
      </c>
      <c r="M5" s="8" t="s">
        <v>60</v>
      </c>
    </row>
    <row r="6" spans="1:13" s="8" customFormat="1" ht="15" customHeight="1" x14ac:dyDescent="0.3">
      <c r="A6" s="17"/>
      <c r="B6" s="19" t="s">
        <v>8</v>
      </c>
      <c r="C6" s="20"/>
      <c r="D6" s="5">
        <f t="shared" si="0"/>
        <v>840437</v>
      </c>
      <c r="E6" s="5">
        <v>720</v>
      </c>
      <c r="F6" s="6">
        <v>839717</v>
      </c>
      <c r="G6" s="5">
        <f t="shared" si="1"/>
        <v>770198</v>
      </c>
      <c r="H6" s="5">
        <v>637</v>
      </c>
      <c r="I6" s="6">
        <v>769561</v>
      </c>
      <c r="J6" s="7">
        <f t="shared" si="2"/>
        <v>9.1196030111737603</v>
      </c>
      <c r="K6" s="7">
        <f t="shared" si="2"/>
        <v>13.02982731554161</v>
      </c>
      <c r="L6" s="7">
        <f t="shared" si="2"/>
        <v>9.1163663439285614</v>
      </c>
      <c r="M6" s="8" t="s">
        <v>60</v>
      </c>
    </row>
    <row r="7" spans="1:13" s="8" customFormat="1" ht="15" customHeight="1" x14ac:dyDescent="0.3">
      <c r="A7" s="17"/>
      <c r="B7" s="19" t="s">
        <v>9</v>
      </c>
      <c r="C7" s="20"/>
      <c r="D7" s="5">
        <f t="shared" si="0"/>
        <v>486795</v>
      </c>
      <c r="E7" s="5">
        <v>1603</v>
      </c>
      <c r="F7" s="6">
        <v>485192</v>
      </c>
      <c r="G7" s="5">
        <f t="shared" si="1"/>
        <v>443206</v>
      </c>
      <c r="H7" s="5">
        <v>1598</v>
      </c>
      <c r="I7" s="6">
        <v>441608</v>
      </c>
      <c r="J7" s="7">
        <f t="shared" si="2"/>
        <v>9.8349300325356594</v>
      </c>
      <c r="K7" s="7">
        <f t="shared" si="2"/>
        <v>0.31289111389236623</v>
      </c>
      <c r="L7" s="7">
        <f t="shared" si="2"/>
        <v>9.8693864241589768</v>
      </c>
      <c r="M7" s="8" t="s">
        <v>60</v>
      </c>
    </row>
    <row r="8" spans="1:13" s="8" customFormat="1" ht="15" customHeight="1" x14ac:dyDescent="0.3">
      <c r="A8" s="17"/>
      <c r="B8" s="19" t="s">
        <v>10</v>
      </c>
      <c r="C8" s="20"/>
      <c r="D8" s="5">
        <f t="shared" si="0"/>
        <v>17045</v>
      </c>
      <c r="E8" s="5">
        <v>12</v>
      </c>
      <c r="F8" s="6">
        <v>17033</v>
      </c>
      <c r="G8" s="5">
        <f t="shared" si="1"/>
        <v>15674</v>
      </c>
      <c r="H8" s="5">
        <v>13</v>
      </c>
      <c r="I8" s="6">
        <v>15661</v>
      </c>
      <c r="J8" s="7">
        <f t="shared" si="2"/>
        <v>8.7469695036366026</v>
      </c>
      <c r="K8" s="7">
        <f t="shared" si="2"/>
        <v>-7.6923076923076872</v>
      </c>
      <c r="L8" s="7">
        <f t="shared" si="2"/>
        <v>8.7606155417917044</v>
      </c>
      <c r="M8" s="8" t="s">
        <v>60</v>
      </c>
    </row>
    <row r="9" spans="1:13" s="8" customFormat="1" ht="15" customHeight="1" x14ac:dyDescent="0.3">
      <c r="A9" s="17"/>
      <c r="B9" s="19" t="s">
        <v>11</v>
      </c>
      <c r="C9" s="20"/>
      <c r="D9" s="5">
        <f t="shared" si="0"/>
        <v>9952</v>
      </c>
      <c r="E9" s="5">
        <v>36</v>
      </c>
      <c r="F9" s="6">
        <v>9916</v>
      </c>
      <c r="G9" s="5">
        <f t="shared" si="1"/>
        <v>8612</v>
      </c>
      <c r="H9" s="5">
        <v>29</v>
      </c>
      <c r="I9" s="6">
        <v>8583</v>
      </c>
      <c r="J9" s="7">
        <f t="shared" si="2"/>
        <v>15.559684161634934</v>
      </c>
      <c r="K9" s="7">
        <f t="shared" si="2"/>
        <v>24.137931034482762</v>
      </c>
      <c r="L9" s="7">
        <f t="shared" si="2"/>
        <v>15.530700221367821</v>
      </c>
      <c r="M9" s="8" t="s">
        <v>60</v>
      </c>
    </row>
    <row r="10" spans="1:13" s="8" customFormat="1" ht="15" customHeight="1" x14ac:dyDescent="0.3">
      <c r="A10" s="17"/>
      <c r="B10" s="16" t="s">
        <v>12</v>
      </c>
      <c r="C10" s="9" t="s">
        <v>30</v>
      </c>
      <c r="D10" s="5">
        <f>E10+F10</f>
        <v>226363</v>
      </c>
      <c r="E10" s="5">
        <v>353</v>
      </c>
      <c r="F10" s="6">
        <v>226010</v>
      </c>
      <c r="G10" s="5">
        <f t="shared" si="1"/>
        <v>210030</v>
      </c>
      <c r="H10" s="5">
        <v>335</v>
      </c>
      <c r="I10" s="6">
        <v>209695</v>
      </c>
      <c r="J10" s="7">
        <f t="shared" si="2"/>
        <v>7.7765081178879258</v>
      </c>
      <c r="K10" s="7">
        <f t="shared" si="2"/>
        <v>5.37313432835822</v>
      </c>
      <c r="L10" s="7">
        <f t="shared" si="2"/>
        <v>7.7803476477741551</v>
      </c>
      <c r="M10" s="8" t="s">
        <v>60</v>
      </c>
    </row>
    <row r="11" spans="1:13" s="8" customFormat="1" ht="15" customHeight="1" x14ac:dyDescent="0.3">
      <c r="A11" s="17"/>
      <c r="B11" s="17"/>
      <c r="C11" s="10" t="s">
        <v>31</v>
      </c>
      <c r="D11" s="5">
        <f t="shared" si="0"/>
        <v>172764</v>
      </c>
      <c r="E11" s="5">
        <v>140</v>
      </c>
      <c r="F11" s="6">
        <v>172624</v>
      </c>
      <c r="G11" s="5">
        <f t="shared" si="1"/>
        <v>163470</v>
      </c>
      <c r="H11" s="5">
        <v>129</v>
      </c>
      <c r="I11" s="6">
        <v>163341</v>
      </c>
      <c r="J11" s="7">
        <f t="shared" si="2"/>
        <v>5.685446870985511</v>
      </c>
      <c r="K11" s="7">
        <f t="shared" si="2"/>
        <v>8.5271317829457303</v>
      </c>
      <c r="L11" s="7">
        <f t="shared" si="2"/>
        <v>5.6832026251828927</v>
      </c>
      <c r="M11" s="8" t="s">
        <v>60</v>
      </c>
    </row>
    <row r="12" spans="1:13" s="8" customFormat="1" ht="15" customHeight="1" x14ac:dyDescent="0.3">
      <c r="A12" s="17"/>
      <c r="B12" s="17"/>
      <c r="C12" s="10" t="s">
        <v>32</v>
      </c>
      <c r="D12" s="5">
        <f t="shared" si="0"/>
        <v>82887</v>
      </c>
      <c r="E12" s="5">
        <v>215</v>
      </c>
      <c r="F12" s="6">
        <v>82672</v>
      </c>
      <c r="G12" s="5">
        <f t="shared" si="1"/>
        <v>75342</v>
      </c>
      <c r="H12" s="5">
        <v>200</v>
      </c>
      <c r="I12" s="6">
        <v>75142</v>
      </c>
      <c r="J12" s="7">
        <f t="shared" si="2"/>
        <v>10.014334634068645</v>
      </c>
      <c r="K12" s="7">
        <f t="shared" si="2"/>
        <v>7.4999999999999956</v>
      </c>
      <c r="L12" s="7">
        <f t="shared" si="2"/>
        <v>10.021026855819649</v>
      </c>
      <c r="M12" s="8" t="s">
        <v>60</v>
      </c>
    </row>
    <row r="13" spans="1:13" s="8" customFormat="1" ht="15" customHeight="1" x14ac:dyDescent="0.3">
      <c r="A13" s="17"/>
      <c r="B13" s="17"/>
      <c r="C13" s="10" t="s">
        <v>33</v>
      </c>
      <c r="D13" s="5">
        <f t="shared" si="0"/>
        <v>214174</v>
      </c>
      <c r="E13" s="5">
        <v>1156</v>
      </c>
      <c r="F13" s="6">
        <v>213018</v>
      </c>
      <c r="G13" s="5">
        <f t="shared" si="1"/>
        <v>190791</v>
      </c>
      <c r="H13" s="5">
        <v>1188</v>
      </c>
      <c r="I13" s="6">
        <v>189603</v>
      </c>
      <c r="J13" s="7">
        <f t="shared" si="2"/>
        <v>12.255819194825746</v>
      </c>
      <c r="K13" s="7">
        <f t="shared" si="2"/>
        <v>-2.6936026936026924</v>
      </c>
      <c r="L13" s="7">
        <f t="shared" si="2"/>
        <v>12.349488141010422</v>
      </c>
      <c r="M13" s="8" t="s">
        <v>60</v>
      </c>
    </row>
    <row r="14" spans="1:13" s="8" customFormat="1" ht="15" customHeight="1" x14ac:dyDescent="0.3">
      <c r="A14" s="17"/>
      <c r="B14" s="17"/>
      <c r="C14" s="10" t="s">
        <v>34</v>
      </c>
      <c r="D14" s="5">
        <f t="shared" si="0"/>
        <v>178581</v>
      </c>
      <c r="E14" s="5">
        <v>176</v>
      </c>
      <c r="F14" s="6">
        <v>178405</v>
      </c>
      <c r="G14" s="5">
        <f t="shared" si="1"/>
        <v>138283</v>
      </c>
      <c r="H14" s="5">
        <v>177</v>
      </c>
      <c r="I14" s="6">
        <v>138106</v>
      </c>
      <c r="J14" s="7">
        <f t="shared" si="2"/>
        <v>29.141687698415563</v>
      </c>
      <c r="K14" s="7">
        <f t="shared" si="2"/>
        <v>-0.56497175141242417</v>
      </c>
      <c r="L14" s="7">
        <f t="shared" si="2"/>
        <v>29.179760473838947</v>
      </c>
      <c r="M14" s="8" t="s">
        <v>60</v>
      </c>
    </row>
    <row r="15" spans="1:13" s="8" customFormat="1" ht="15" customHeight="1" x14ac:dyDescent="0.3">
      <c r="A15" s="17"/>
      <c r="B15" s="17"/>
      <c r="C15" s="10" t="s">
        <v>35</v>
      </c>
      <c r="D15" s="5">
        <f t="shared" si="0"/>
        <v>169097</v>
      </c>
      <c r="E15" s="5">
        <v>1298</v>
      </c>
      <c r="F15" s="6">
        <v>167799</v>
      </c>
      <c r="G15" s="5">
        <f t="shared" si="1"/>
        <v>203767</v>
      </c>
      <c r="H15" s="5">
        <v>1429</v>
      </c>
      <c r="I15" s="6">
        <v>202338</v>
      </c>
      <c r="J15" s="7">
        <f t="shared" si="2"/>
        <v>-17.014531302909695</v>
      </c>
      <c r="K15" s="7">
        <f t="shared" si="2"/>
        <v>-9.1672498250524814</v>
      </c>
      <c r="L15" s="7">
        <f t="shared" si="2"/>
        <v>-17.069952258102784</v>
      </c>
      <c r="M15" s="8" t="s">
        <v>60</v>
      </c>
    </row>
    <row r="16" spans="1:13" s="8" customFormat="1" ht="15" customHeight="1" x14ac:dyDescent="0.3">
      <c r="A16" s="17"/>
      <c r="B16" s="17"/>
      <c r="C16" s="10" t="s">
        <v>36</v>
      </c>
      <c r="D16" s="5">
        <f t="shared" ref="D16:I16" si="3">D17-D10-D11-D12-D13-D14-D15</f>
        <v>15357</v>
      </c>
      <c r="E16" s="5">
        <f t="shared" si="3"/>
        <v>142</v>
      </c>
      <c r="F16" s="5">
        <f t="shared" si="3"/>
        <v>15215</v>
      </c>
      <c r="G16" s="5">
        <f t="shared" si="3"/>
        <v>16093</v>
      </c>
      <c r="H16" s="5">
        <f t="shared" si="3"/>
        <v>129</v>
      </c>
      <c r="I16" s="5">
        <f t="shared" si="3"/>
        <v>15964</v>
      </c>
      <c r="J16" s="7">
        <f t="shared" si="2"/>
        <v>-4.5734170136084051</v>
      </c>
      <c r="K16" s="7">
        <f t="shared" si="2"/>
        <v>10.077519379844958</v>
      </c>
      <c r="L16" s="7">
        <f t="shared" si="2"/>
        <v>-4.6918065647707401</v>
      </c>
      <c r="M16" s="8" t="s">
        <v>60</v>
      </c>
    </row>
    <row r="17" spans="1:13" s="8" customFormat="1" ht="15" customHeight="1" x14ac:dyDescent="0.3">
      <c r="A17" s="17"/>
      <c r="B17" s="18"/>
      <c r="C17" s="10" t="s">
        <v>13</v>
      </c>
      <c r="D17" s="5">
        <f t="shared" si="0"/>
        <v>1059223</v>
      </c>
      <c r="E17" s="5">
        <v>3480</v>
      </c>
      <c r="F17" s="6">
        <v>1055743</v>
      </c>
      <c r="G17" s="5">
        <f t="shared" si="1"/>
        <v>997776</v>
      </c>
      <c r="H17" s="5">
        <v>3587</v>
      </c>
      <c r="I17" s="6">
        <v>994189</v>
      </c>
      <c r="J17" s="7">
        <f t="shared" si="2"/>
        <v>6.1583962733118502</v>
      </c>
      <c r="K17" s="7">
        <f t="shared" si="2"/>
        <v>-2.9829941455255082</v>
      </c>
      <c r="L17" s="7">
        <f t="shared" si="2"/>
        <v>6.1913780981282196</v>
      </c>
      <c r="M17" s="8" t="s">
        <v>60</v>
      </c>
    </row>
    <row r="18" spans="1:13" s="8" customFormat="1" ht="15" customHeight="1" x14ac:dyDescent="0.3">
      <c r="A18" s="17"/>
      <c r="B18" s="19" t="s">
        <v>14</v>
      </c>
      <c r="C18" s="20"/>
      <c r="D18" s="5">
        <f t="shared" ref="D18:I18" si="4">D19-D4-D5-D6-D7-D8-D9-D17</f>
        <v>8439</v>
      </c>
      <c r="E18" s="5">
        <f t="shared" si="4"/>
        <v>30</v>
      </c>
      <c r="F18" s="5">
        <f t="shared" si="4"/>
        <v>8409</v>
      </c>
      <c r="G18" s="5">
        <f t="shared" si="4"/>
        <v>5921</v>
      </c>
      <c r="H18" s="5">
        <f t="shared" si="4"/>
        <v>23</v>
      </c>
      <c r="I18" s="5">
        <f t="shared" si="4"/>
        <v>5898</v>
      </c>
      <c r="J18" s="7">
        <f t="shared" si="2"/>
        <v>42.526600236446541</v>
      </c>
      <c r="K18" s="7">
        <f t="shared" si="2"/>
        <v>30.434782608695656</v>
      </c>
      <c r="L18" s="7">
        <f t="shared" si="2"/>
        <v>42.573753814852488</v>
      </c>
      <c r="M18" s="8" t="s">
        <v>60</v>
      </c>
    </row>
    <row r="19" spans="1:13" s="8" customFormat="1" ht="15" customHeight="1" x14ac:dyDescent="0.3">
      <c r="A19" s="18"/>
      <c r="B19" s="19" t="s">
        <v>15</v>
      </c>
      <c r="C19" s="20"/>
      <c r="D19" s="5">
        <f t="shared" si="0"/>
        <v>4508720</v>
      </c>
      <c r="E19" s="5">
        <v>2031214</v>
      </c>
      <c r="F19" s="6">
        <v>2477506</v>
      </c>
      <c r="G19" s="5">
        <f t="shared" si="1"/>
        <v>3973294</v>
      </c>
      <c r="H19" s="5">
        <v>1680120</v>
      </c>
      <c r="I19" s="6">
        <v>2293174</v>
      </c>
      <c r="J19" s="7">
        <f t="shared" si="2"/>
        <v>13.475619976774933</v>
      </c>
      <c r="K19" s="7">
        <f t="shared" si="2"/>
        <v>20.896959740970878</v>
      </c>
      <c r="L19" s="7">
        <f t="shared" si="2"/>
        <v>8.038291032429278</v>
      </c>
      <c r="M19" s="8" t="s">
        <v>60</v>
      </c>
    </row>
    <row r="20" spans="1:13" s="8" customFormat="1" ht="15" customHeight="1" x14ac:dyDescent="0.3">
      <c r="A20" s="16" t="s">
        <v>16</v>
      </c>
      <c r="B20" s="19" t="s">
        <v>37</v>
      </c>
      <c r="C20" s="20"/>
      <c r="D20" s="5">
        <f t="shared" si="0"/>
        <v>60451</v>
      </c>
      <c r="E20" s="5">
        <v>147</v>
      </c>
      <c r="F20" s="6">
        <v>60304</v>
      </c>
      <c r="G20" s="5">
        <f t="shared" si="1"/>
        <v>55759</v>
      </c>
      <c r="H20" s="5">
        <v>136</v>
      </c>
      <c r="I20" s="6">
        <v>55623</v>
      </c>
      <c r="J20" s="7">
        <f t="shared" si="2"/>
        <v>8.4147850571208327</v>
      </c>
      <c r="K20" s="7">
        <f t="shared" si="2"/>
        <v>8.0882352941176414</v>
      </c>
      <c r="L20" s="7">
        <f t="shared" si="2"/>
        <v>8.4155834816532771</v>
      </c>
      <c r="M20" s="8" t="s">
        <v>60</v>
      </c>
    </row>
    <row r="21" spans="1:13" s="8" customFormat="1" ht="15" customHeight="1" x14ac:dyDescent="0.3">
      <c r="A21" s="17"/>
      <c r="B21" s="19" t="s">
        <v>38</v>
      </c>
      <c r="C21" s="20"/>
      <c r="D21" s="5">
        <f t="shared" si="0"/>
        <v>241885</v>
      </c>
      <c r="E21" s="5">
        <v>1717</v>
      </c>
      <c r="F21" s="6">
        <v>240168</v>
      </c>
      <c r="G21" s="5">
        <f t="shared" si="1"/>
        <v>229495</v>
      </c>
      <c r="H21" s="5">
        <v>1659</v>
      </c>
      <c r="I21" s="6">
        <v>227836</v>
      </c>
      <c r="J21" s="7">
        <f t="shared" si="2"/>
        <v>5.3988104315998209</v>
      </c>
      <c r="K21" s="7">
        <f t="shared" si="2"/>
        <v>3.4960819770946339</v>
      </c>
      <c r="L21" s="7">
        <f t="shared" si="2"/>
        <v>5.4126652504433048</v>
      </c>
      <c r="M21" s="8" t="s">
        <v>60</v>
      </c>
    </row>
    <row r="22" spans="1:13" s="8" customFormat="1" ht="15" customHeight="1" x14ac:dyDescent="0.3">
      <c r="A22" s="17"/>
      <c r="B22" s="19" t="s">
        <v>39</v>
      </c>
      <c r="C22" s="20"/>
      <c r="D22" s="5">
        <f t="shared" si="0"/>
        <v>1614</v>
      </c>
      <c r="E22" s="5">
        <v>9</v>
      </c>
      <c r="F22" s="6">
        <v>1605</v>
      </c>
      <c r="G22" s="5">
        <f t="shared" si="1"/>
        <v>1730</v>
      </c>
      <c r="H22" s="5">
        <v>3</v>
      </c>
      <c r="I22" s="6">
        <v>1727</v>
      </c>
      <c r="J22" s="7">
        <f t="shared" si="2"/>
        <v>-6.7052023121387254</v>
      </c>
      <c r="K22" s="7">
        <f t="shared" si="2"/>
        <v>200</v>
      </c>
      <c r="L22" s="7">
        <f t="shared" si="2"/>
        <v>-7.0642733063115193</v>
      </c>
      <c r="M22" s="8" t="s">
        <v>60</v>
      </c>
    </row>
    <row r="23" spans="1:13" s="8" customFormat="1" ht="15" customHeight="1" x14ac:dyDescent="0.3">
      <c r="A23" s="17"/>
      <c r="B23" s="19" t="s">
        <v>40</v>
      </c>
      <c r="C23" s="20"/>
      <c r="D23" s="5">
        <f t="shared" si="0"/>
        <v>2469</v>
      </c>
      <c r="E23" s="5">
        <v>151</v>
      </c>
      <c r="F23" s="6">
        <v>2318</v>
      </c>
      <c r="G23" s="5">
        <f t="shared" si="1"/>
        <v>2098</v>
      </c>
      <c r="H23" s="5">
        <v>149</v>
      </c>
      <c r="I23" s="6">
        <v>1949</v>
      </c>
      <c r="J23" s="7">
        <f t="shared" si="2"/>
        <v>17.683508102955201</v>
      </c>
      <c r="K23" s="7">
        <f t="shared" si="2"/>
        <v>1.3422818791946289</v>
      </c>
      <c r="L23" s="7">
        <f t="shared" si="2"/>
        <v>18.932786044125184</v>
      </c>
      <c r="M23" s="8" t="s">
        <v>60</v>
      </c>
    </row>
    <row r="24" spans="1:13" s="8" customFormat="1" ht="15" customHeight="1" x14ac:dyDescent="0.3">
      <c r="A24" s="17"/>
      <c r="B24" s="19" t="s">
        <v>41</v>
      </c>
      <c r="C24" s="20"/>
      <c r="D24" s="5">
        <f t="shared" si="0"/>
        <v>620</v>
      </c>
      <c r="E24" s="5">
        <v>80</v>
      </c>
      <c r="F24" s="6">
        <v>540</v>
      </c>
      <c r="G24" s="5">
        <f t="shared" si="1"/>
        <v>701</v>
      </c>
      <c r="H24" s="5">
        <v>61</v>
      </c>
      <c r="I24" s="6">
        <v>640</v>
      </c>
      <c r="J24" s="7">
        <f t="shared" si="2"/>
        <v>-11.554921540656204</v>
      </c>
      <c r="K24" s="7">
        <f t="shared" si="2"/>
        <v>31.147540983606547</v>
      </c>
      <c r="L24" s="7">
        <f t="shared" si="2"/>
        <v>-15.625</v>
      </c>
      <c r="M24" s="8" t="s">
        <v>60</v>
      </c>
    </row>
    <row r="25" spans="1:13" s="8" customFormat="1" ht="15" customHeight="1" x14ac:dyDescent="0.3">
      <c r="A25" s="17"/>
      <c r="B25" s="19" t="s">
        <v>17</v>
      </c>
      <c r="C25" s="20"/>
      <c r="D25" s="5">
        <f t="shared" ref="D25:I25" si="5">D26-D20-D21-D22-D23-D24</f>
        <v>5350</v>
      </c>
      <c r="E25" s="5">
        <f t="shared" si="5"/>
        <v>93</v>
      </c>
      <c r="F25" s="5">
        <f t="shared" si="5"/>
        <v>5257</v>
      </c>
      <c r="G25" s="5">
        <f t="shared" si="5"/>
        <v>5129</v>
      </c>
      <c r="H25" s="5">
        <f t="shared" si="5"/>
        <v>119</v>
      </c>
      <c r="I25" s="5">
        <f t="shared" si="5"/>
        <v>5010</v>
      </c>
      <c r="J25" s="7">
        <f t="shared" si="2"/>
        <v>4.3088321310196909</v>
      </c>
      <c r="K25" s="7">
        <f t="shared" si="2"/>
        <v>-21.84873949579832</v>
      </c>
      <c r="L25" s="7">
        <f t="shared" si="2"/>
        <v>4.9301397205588904</v>
      </c>
      <c r="M25" s="8" t="s">
        <v>60</v>
      </c>
    </row>
    <row r="26" spans="1:13" s="8" customFormat="1" ht="15" customHeight="1" x14ac:dyDescent="0.3">
      <c r="A26" s="18"/>
      <c r="B26" s="19" t="s">
        <v>18</v>
      </c>
      <c r="C26" s="20"/>
      <c r="D26" s="5">
        <f t="shared" si="0"/>
        <v>312389</v>
      </c>
      <c r="E26" s="5">
        <v>2197</v>
      </c>
      <c r="F26" s="6">
        <v>310192</v>
      </c>
      <c r="G26" s="5">
        <f t="shared" si="1"/>
        <v>294912</v>
      </c>
      <c r="H26" s="5">
        <v>2127</v>
      </c>
      <c r="I26" s="6">
        <v>292785</v>
      </c>
      <c r="J26" s="7">
        <f t="shared" si="2"/>
        <v>5.926174587673616</v>
      </c>
      <c r="K26" s="7">
        <f t="shared" si="2"/>
        <v>3.2910202162670377</v>
      </c>
      <c r="L26" s="7">
        <f t="shared" si="2"/>
        <v>5.9453182369315405</v>
      </c>
      <c r="M26" s="8" t="s">
        <v>60</v>
      </c>
    </row>
    <row r="27" spans="1:13" s="8" customFormat="1" ht="15" customHeight="1" x14ac:dyDescent="0.3">
      <c r="A27" s="16" t="s">
        <v>19</v>
      </c>
      <c r="B27" s="19" t="s">
        <v>42</v>
      </c>
      <c r="C27" s="20"/>
      <c r="D27" s="5">
        <f t="shared" si="0"/>
        <v>3513</v>
      </c>
      <c r="E27" s="5">
        <v>4</v>
      </c>
      <c r="F27" s="6">
        <v>3509</v>
      </c>
      <c r="G27" s="5">
        <f t="shared" si="1"/>
        <v>2953</v>
      </c>
      <c r="H27" s="5">
        <v>1</v>
      </c>
      <c r="I27" s="6">
        <v>2952</v>
      </c>
      <c r="J27" s="7">
        <f t="shared" si="2"/>
        <v>18.963765662038611</v>
      </c>
      <c r="K27" s="7">
        <f t="shared" si="2"/>
        <v>300</v>
      </c>
      <c r="L27" s="7">
        <f t="shared" si="2"/>
        <v>18.86856368563685</v>
      </c>
      <c r="M27" s="8" t="s">
        <v>60</v>
      </c>
    </row>
    <row r="28" spans="1:13" s="8" customFormat="1" ht="15" customHeight="1" x14ac:dyDescent="0.3">
      <c r="A28" s="17"/>
      <c r="B28" s="19" t="s">
        <v>43</v>
      </c>
      <c r="C28" s="20"/>
      <c r="D28" s="5">
        <f t="shared" si="0"/>
        <v>23427</v>
      </c>
      <c r="E28" s="5">
        <v>39</v>
      </c>
      <c r="F28" s="6">
        <v>23388</v>
      </c>
      <c r="G28" s="5">
        <f t="shared" si="1"/>
        <v>20934</v>
      </c>
      <c r="H28" s="5">
        <v>35</v>
      </c>
      <c r="I28" s="6">
        <v>20899</v>
      </c>
      <c r="J28" s="7">
        <f t="shared" si="2"/>
        <v>11.908856405846958</v>
      </c>
      <c r="K28" s="7">
        <f t="shared" si="2"/>
        <v>11.428571428571432</v>
      </c>
      <c r="L28" s="7">
        <f t="shared" si="2"/>
        <v>11.909660749318141</v>
      </c>
      <c r="M28" s="8" t="s">
        <v>60</v>
      </c>
    </row>
    <row r="29" spans="1:13" s="8" customFormat="1" ht="15" customHeight="1" x14ac:dyDescent="0.3">
      <c r="A29" s="17"/>
      <c r="B29" s="19" t="s">
        <v>44</v>
      </c>
      <c r="C29" s="20"/>
      <c r="D29" s="5">
        <f t="shared" si="0"/>
        <v>34092</v>
      </c>
      <c r="E29" s="5">
        <v>52</v>
      </c>
      <c r="F29" s="6">
        <v>34040</v>
      </c>
      <c r="G29" s="5">
        <f t="shared" si="1"/>
        <v>26619</v>
      </c>
      <c r="H29" s="5">
        <v>53</v>
      </c>
      <c r="I29" s="6">
        <v>26566</v>
      </c>
      <c r="J29" s="7">
        <f t="shared" si="2"/>
        <v>28.07393215372478</v>
      </c>
      <c r="K29" s="7">
        <f t="shared" si="2"/>
        <v>-1.8867924528301883</v>
      </c>
      <c r="L29" s="7">
        <f t="shared" si="2"/>
        <v>28.133704735376043</v>
      </c>
      <c r="M29" s="8" t="s">
        <v>60</v>
      </c>
    </row>
    <row r="30" spans="1:13" s="8" customFormat="1" ht="15" customHeight="1" x14ac:dyDescent="0.3">
      <c r="A30" s="17"/>
      <c r="B30" s="19" t="s">
        <v>45</v>
      </c>
      <c r="C30" s="20"/>
      <c r="D30" s="5">
        <f t="shared" si="0"/>
        <v>8523</v>
      </c>
      <c r="E30" s="5">
        <v>2</v>
      </c>
      <c r="F30" s="6">
        <v>8521</v>
      </c>
      <c r="G30" s="5">
        <f t="shared" si="1"/>
        <v>7810</v>
      </c>
      <c r="H30" s="5">
        <v>6</v>
      </c>
      <c r="I30" s="6">
        <v>7804</v>
      </c>
      <c r="J30" s="7">
        <f t="shared" si="2"/>
        <v>9.1293213828425035</v>
      </c>
      <c r="K30" s="7">
        <f t="shared" si="2"/>
        <v>-66.666666666666671</v>
      </c>
      <c r="L30" s="7">
        <f t="shared" si="2"/>
        <v>9.1875961045617682</v>
      </c>
      <c r="M30" s="8" t="s">
        <v>60</v>
      </c>
    </row>
    <row r="31" spans="1:13" s="8" customFormat="1" ht="15" customHeight="1" x14ac:dyDescent="0.3">
      <c r="A31" s="17"/>
      <c r="B31" s="19" t="s">
        <v>46</v>
      </c>
      <c r="C31" s="20"/>
      <c r="D31" s="5">
        <f t="shared" si="0"/>
        <v>10836</v>
      </c>
      <c r="E31" s="5">
        <v>10</v>
      </c>
      <c r="F31" s="6">
        <v>10826</v>
      </c>
      <c r="G31" s="5">
        <f t="shared" si="1"/>
        <v>9552</v>
      </c>
      <c r="H31" s="5">
        <v>9</v>
      </c>
      <c r="I31" s="6">
        <v>9543</v>
      </c>
      <c r="J31" s="7">
        <f t="shared" si="2"/>
        <v>13.442211055276388</v>
      </c>
      <c r="K31" s="7">
        <f t="shared" si="2"/>
        <v>11.111111111111116</v>
      </c>
      <c r="L31" s="7">
        <f t="shared" si="2"/>
        <v>13.444409514827615</v>
      </c>
      <c r="M31" s="8" t="s">
        <v>60</v>
      </c>
    </row>
    <row r="32" spans="1:13" s="8" customFormat="1" ht="15" customHeight="1" x14ac:dyDescent="0.3">
      <c r="A32" s="17"/>
      <c r="B32" s="19" t="s">
        <v>47</v>
      </c>
      <c r="C32" s="20"/>
      <c r="D32" s="5">
        <f t="shared" si="0"/>
        <v>5178</v>
      </c>
      <c r="E32" s="5">
        <v>20</v>
      </c>
      <c r="F32" s="6">
        <v>5158</v>
      </c>
      <c r="G32" s="5">
        <f t="shared" si="1"/>
        <v>4422</v>
      </c>
      <c r="H32" s="5">
        <v>20</v>
      </c>
      <c r="I32" s="6">
        <v>4402</v>
      </c>
      <c r="J32" s="7">
        <f t="shared" si="2"/>
        <v>17.096336499321584</v>
      </c>
      <c r="K32" s="7">
        <f t="shared" si="2"/>
        <v>0</v>
      </c>
      <c r="L32" s="7">
        <f t="shared" si="2"/>
        <v>17.174011812812353</v>
      </c>
      <c r="M32" s="8" t="s">
        <v>60</v>
      </c>
    </row>
    <row r="33" spans="1:13" s="8" customFormat="1" ht="15" customHeight="1" x14ac:dyDescent="0.3">
      <c r="A33" s="17"/>
      <c r="B33" s="19" t="s">
        <v>48</v>
      </c>
      <c r="C33" s="20"/>
      <c r="D33" s="5">
        <f t="shared" si="0"/>
        <v>5345</v>
      </c>
      <c r="E33" s="5">
        <v>11</v>
      </c>
      <c r="F33" s="6">
        <v>5334</v>
      </c>
      <c r="G33" s="5">
        <f t="shared" si="1"/>
        <v>4698</v>
      </c>
      <c r="H33" s="5">
        <v>17</v>
      </c>
      <c r="I33" s="6">
        <v>4681</v>
      </c>
      <c r="J33" s="7">
        <f t="shared" si="2"/>
        <v>13.771817794806296</v>
      </c>
      <c r="K33" s="7">
        <f t="shared" si="2"/>
        <v>-35.294117647058819</v>
      </c>
      <c r="L33" s="7">
        <f t="shared" si="2"/>
        <v>13.95001068147832</v>
      </c>
      <c r="M33" s="8" t="s">
        <v>60</v>
      </c>
    </row>
    <row r="34" spans="1:13" s="8" customFormat="1" ht="15" customHeight="1" x14ac:dyDescent="0.3">
      <c r="A34" s="17"/>
      <c r="B34" s="19" t="s">
        <v>49</v>
      </c>
      <c r="C34" s="20"/>
      <c r="D34" s="5">
        <f t="shared" si="0"/>
        <v>30796</v>
      </c>
      <c r="E34" s="5">
        <v>53</v>
      </c>
      <c r="F34" s="6">
        <v>30743</v>
      </c>
      <c r="G34" s="5">
        <f t="shared" si="1"/>
        <v>29208</v>
      </c>
      <c r="H34" s="5">
        <v>45</v>
      </c>
      <c r="I34" s="6">
        <v>29163</v>
      </c>
      <c r="J34" s="7">
        <f t="shared" si="2"/>
        <v>5.4368666118871589</v>
      </c>
      <c r="K34" s="7">
        <f t="shared" si="2"/>
        <v>17.777777777777782</v>
      </c>
      <c r="L34" s="7">
        <f t="shared" si="2"/>
        <v>5.4178239550114915</v>
      </c>
      <c r="M34" s="8" t="s">
        <v>60</v>
      </c>
    </row>
    <row r="35" spans="1:13" s="8" customFormat="1" ht="15" customHeight="1" x14ac:dyDescent="0.3">
      <c r="A35" s="17"/>
      <c r="B35" s="19" t="s">
        <v>50</v>
      </c>
      <c r="C35" s="20"/>
      <c r="D35" s="5">
        <f t="shared" si="0"/>
        <v>3826</v>
      </c>
      <c r="E35" s="5">
        <v>4</v>
      </c>
      <c r="F35" s="6">
        <v>3822</v>
      </c>
      <c r="G35" s="5">
        <f t="shared" si="1"/>
        <v>3686</v>
      </c>
      <c r="H35" s="5">
        <v>6</v>
      </c>
      <c r="I35" s="6">
        <v>3680</v>
      </c>
      <c r="J35" s="7">
        <f t="shared" si="2"/>
        <v>3.7981551817688475</v>
      </c>
      <c r="K35" s="7">
        <f t="shared" si="2"/>
        <v>-33.333333333333336</v>
      </c>
      <c r="L35" s="7">
        <f t="shared" si="2"/>
        <v>3.8586956521739157</v>
      </c>
      <c r="M35" s="8" t="s">
        <v>60</v>
      </c>
    </row>
    <row r="36" spans="1:13" s="8" customFormat="1" ht="15" customHeight="1" x14ac:dyDescent="0.3">
      <c r="A36" s="17"/>
      <c r="B36" s="19" t="s">
        <v>51</v>
      </c>
      <c r="C36" s="20"/>
      <c r="D36" s="5">
        <f t="shared" si="0"/>
        <v>750</v>
      </c>
      <c r="E36" s="5">
        <v>0</v>
      </c>
      <c r="F36" s="6">
        <v>750</v>
      </c>
      <c r="G36" s="5">
        <f t="shared" si="1"/>
        <v>703</v>
      </c>
      <c r="H36" s="5">
        <v>0</v>
      </c>
      <c r="I36" s="6">
        <v>703</v>
      </c>
      <c r="J36" s="7">
        <f t="shared" si="2"/>
        <v>6.6856330014224641</v>
      </c>
      <c r="K36" s="7" t="str">
        <f t="shared" si="2"/>
        <v>-</v>
      </c>
      <c r="L36" s="7">
        <f t="shared" si="2"/>
        <v>6.6856330014224641</v>
      </c>
      <c r="M36" s="8" t="s">
        <v>60</v>
      </c>
    </row>
    <row r="37" spans="1:13" s="8" customFormat="1" ht="15" customHeight="1" x14ac:dyDescent="0.3">
      <c r="A37" s="17"/>
      <c r="B37" s="19" t="s">
        <v>52</v>
      </c>
      <c r="C37" s="20"/>
      <c r="D37" s="5">
        <f t="shared" si="0"/>
        <v>3856</v>
      </c>
      <c r="E37" s="5">
        <v>9</v>
      </c>
      <c r="F37" s="6">
        <v>3847</v>
      </c>
      <c r="G37" s="5">
        <f t="shared" si="1"/>
        <v>3731</v>
      </c>
      <c r="H37" s="5">
        <v>7</v>
      </c>
      <c r="I37" s="6">
        <v>3724</v>
      </c>
      <c r="J37" s="7">
        <f t="shared" si="2"/>
        <v>3.3503082283570018</v>
      </c>
      <c r="K37" s="7">
        <f t="shared" si="2"/>
        <v>28.57142857142858</v>
      </c>
      <c r="L37" s="7">
        <f t="shared" si="2"/>
        <v>3.3029001074113884</v>
      </c>
      <c r="M37" s="8" t="s">
        <v>60</v>
      </c>
    </row>
    <row r="38" spans="1:13" s="8" customFormat="1" ht="15" customHeight="1" x14ac:dyDescent="0.3">
      <c r="A38" s="17"/>
      <c r="B38" s="19" t="s">
        <v>53</v>
      </c>
      <c r="C38" s="20"/>
      <c r="D38" s="5">
        <f t="shared" si="0"/>
        <v>6844</v>
      </c>
      <c r="E38" s="5">
        <v>4</v>
      </c>
      <c r="F38" s="6">
        <v>6840</v>
      </c>
      <c r="G38" s="5">
        <f t="shared" si="1"/>
        <v>3440</v>
      </c>
      <c r="H38" s="5">
        <v>3</v>
      </c>
      <c r="I38" s="6">
        <v>3437</v>
      </c>
      <c r="J38" s="7">
        <f t="shared" si="2"/>
        <v>98.953488372093005</v>
      </c>
      <c r="K38" s="7">
        <f t="shared" si="2"/>
        <v>33.333333333333329</v>
      </c>
      <c r="L38" s="7">
        <f t="shared" si="2"/>
        <v>99.010765202211232</v>
      </c>
      <c r="M38" s="8" t="s">
        <v>60</v>
      </c>
    </row>
    <row r="39" spans="1:13" s="8" customFormat="1" ht="15" customHeight="1" x14ac:dyDescent="0.3">
      <c r="A39" s="17"/>
      <c r="B39" s="19" t="s">
        <v>20</v>
      </c>
      <c r="C39" s="20"/>
      <c r="D39" s="5">
        <f t="shared" ref="D39:I39" si="6">D40-D27-D28-D29-D30-D31-D32-D33-D34-D35-D36-D37-D38</f>
        <v>23379</v>
      </c>
      <c r="E39" s="5">
        <f t="shared" si="6"/>
        <v>10</v>
      </c>
      <c r="F39" s="5">
        <f t="shared" si="6"/>
        <v>23369</v>
      </c>
      <c r="G39" s="5">
        <f t="shared" si="6"/>
        <v>21174</v>
      </c>
      <c r="H39" s="5">
        <f t="shared" si="6"/>
        <v>18</v>
      </c>
      <c r="I39" s="5">
        <f t="shared" si="6"/>
        <v>21156</v>
      </c>
      <c r="J39" s="7">
        <f t="shared" si="2"/>
        <v>10.413714933408901</v>
      </c>
      <c r="K39" s="7">
        <f t="shared" si="2"/>
        <v>-44.444444444444443</v>
      </c>
      <c r="L39" s="7">
        <f t="shared" si="2"/>
        <v>10.460389487615807</v>
      </c>
      <c r="M39" s="8" t="s">
        <v>60</v>
      </c>
    </row>
    <row r="40" spans="1:13" s="8" customFormat="1" ht="15" customHeight="1" x14ac:dyDescent="0.3">
      <c r="A40" s="18"/>
      <c r="B40" s="19" t="s">
        <v>21</v>
      </c>
      <c r="C40" s="20"/>
      <c r="D40" s="5">
        <f t="shared" si="0"/>
        <v>160365</v>
      </c>
      <c r="E40" s="5">
        <v>218</v>
      </c>
      <c r="F40" s="6">
        <v>160147</v>
      </c>
      <c r="G40" s="5">
        <f t="shared" si="1"/>
        <v>138930</v>
      </c>
      <c r="H40" s="5">
        <v>220</v>
      </c>
      <c r="I40" s="6">
        <v>138710</v>
      </c>
      <c r="J40" s="7">
        <f t="shared" si="2"/>
        <v>15.428633124595127</v>
      </c>
      <c r="K40" s="7">
        <f t="shared" si="2"/>
        <v>-0.90909090909090384</v>
      </c>
      <c r="L40" s="7">
        <f t="shared" si="2"/>
        <v>15.454545454545453</v>
      </c>
      <c r="M40" s="8" t="s">
        <v>60</v>
      </c>
    </row>
    <row r="41" spans="1:13" s="8" customFormat="1" ht="15" customHeight="1" x14ac:dyDescent="0.3">
      <c r="A41" s="16" t="s">
        <v>22</v>
      </c>
      <c r="B41" s="19" t="s">
        <v>54</v>
      </c>
      <c r="C41" s="20"/>
      <c r="D41" s="5">
        <f t="shared" si="0"/>
        <v>48306</v>
      </c>
      <c r="E41" s="5">
        <v>137</v>
      </c>
      <c r="F41" s="6">
        <v>48169</v>
      </c>
      <c r="G41" s="5">
        <f t="shared" si="1"/>
        <v>40566</v>
      </c>
      <c r="H41" s="5">
        <v>115</v>
      </c>
      <c r="I41" s="6">
        <v>40451</v>
      </c>
      <c r="J41" s="7">
        <f t="shared" si="2"/>
        <v>19.080017748853727</v>
      </c>
      <c r="K41" s="7">
        <f t="shared" si="2"/>
        <v>19.130434782608695</v>
      </c>
      <c r="L41" s="7">
        <f t="shared" si="2"/>
        <v>19.079874415960042</v>
      </c>
      <c r="M41" s="8" t="s">
        <v>60</v>
      </c>
    </row>
    <row r="42" spans="1:13" s="8" customFormat="1" ht="15" customHeight="1" x14ac:dyDescent="0.3">
      <c r="A42" s="17"/>
      <c r="B42" s="19" t="s">
        <v>55</v>
      </c>
      <c r="C42" s="20"/>
      <c r="D42" s="5">
        <f t="shared" si="0"/>
        <v>7741</v>
      </c>
      <c r="E42" s="5">
        <v>25</v>
      </c>
      <c r="F42" s="6">
        <v>7716</v>
      </c>
      <c r="G42" s="5">
        <f t="shared" si="1"/>
        <v>6059</v>
      </c>
      <c r="H42" s="5">
        <v>14</v>
      </c>
      <c r="I42" s="6">
        <v>6045</v>
      </c>
      <c r="J42" s="7">
        <f t="shared" si="2"/>
        <v>27.76035649447104</v>
      </c>
      <c r="K42" s="7">
        <f t="shared" si="2"/>
        <v>78.571428571428584</v>
      </c>
      <c r="L42" s="7">
        <f t="shared" si="2"/>
        <v>27.642679900744426</v>
      </c>
      <c r="M42" s="8" t="s">
        <v>60</v>
      </c>
    </row>
    <row r="43" spans="1:13" s="8" customFormat="1" ht="15" customHeight="1" x14ac:dyDescent="0.3">
      <c r="A43" s="17"/>
      <c r="B43" s="19" t="s">
        <v>23</v>
      </c>
      <c r="C43" s="20"/>
      <c r="D43" s="5">
        <f t="shared" ref="D43:I43" si="7">D44-D41-D42</f>
        <v>1273</v>
      </c>
      <c r="E43" s="5">
        <f t="shared" si="7"/>
        <v>7</v>
      </c>
      <c r="F43" s="5">
        <f t="shared" si="7"/>
        <v>1266</v>
      </c>
      <c r="G43" s="5">
        <f t="shared" si="7"/>
        <v>1153</v>
      </c>
      <c r="H43" s="5">
        <f t="shared" si="7"/>
        <v>10</v>
      </c>
      <c r="I43" s="5">
        <f t="shared" si="7"/>
        <v>1143</v>
      </c>
      <c r="J43" s="7">
        <f t="shared" si="2"/>
        <v>10.407632263660016</v>
      </c>
      <c r="K43" s="7">
        <f t="shared" si="2"/>
        <v>-30.000000000000004</v>
      </c>
      <c r="L43" s="7">
        <f t="shared" si="2"/>
        <v>10.76115485564304</v>
      </c>
      <c r="M43" s="8" t="s">
        <v>60</v>
      </c>
    </row>
    <row r="44" spans="1:13" s="8" customFormat="1" ht="15" customHeight="1" x14ac:dyDescent="0.3">
      <c r="A44" s="18"/>
      <c r="B44" s="19" t="s">
        <v>24</v>
      </c>
      <c r="C44" s="20"/>
      <c r="D44" s="5">
        <f t="shared" si="0"/>
        <v>57320</v>
      </c>
      <c r="E44" s="5">
        <v>169</v>
      </c>
      <c r="F44" s="6">
        <v>57151</v>
      </c>
      <c r="G44" s="5">
        <f t="shared" si="1"/>
        <v>47778</v>
      </c>
      <c r="H44" s="5">
        <v>139</v>
      </c>
      <c r="I44" s="6">
        <v>47639</v>
      </c>
      <c r="J44" s="7">
        <f t="shared" si="2"/>
        <v>19.971535016116192</v>
      </c>
      <c r="K44" s="7">
        <f t="shared" si="2"/>
        <v>21.582733812949641</v>
      </c>
      <c r="L44" s="7">
        <f t="shared" si="2"/>
        <v>19.966833896597326</v>
      </c>
      <c r="M44" s="8" t="s">
        <v>60</v>
      </c>
    </row>
    <row r="45" spans="1:13" s="8" customFormat="1" ht="20.25" customHeight="1" x14ac:dyDescent="0.3">
      <c r="A45" s="16" t="s">
        <v>25</v>
      </c>
      <c r="B45" s="19" t="s">
        <v>56</v>
      </c>
      <c r="C45" s="20"/>
      <c r="D45" s="5">
        <f t="shared" si="0"/>
        <v>2370</v>
      </c>
      <c r="E45" s="5">
        <v>33</v>
      </c>
      <c r="F45" s="6">
        <v>2337</v>
      </c>
      <c r="G45" s="5">
        <f t="shared" si="1"/>
        <v>2269</v>
      </c>
      <c r="H45" s="5">
        <v>53</v>
      </c>
      <c r="I45" s="6">
        <v>2216</v>
      </c>
      <c r="J45" s="7">
        <f t="shared" si="2"/>
        <v>4.45130013221684</v>
      </c>
      <c r="K45" s="7">
        <f t="shared" si="2"/>
        <v>-37.735849056603776</v>
      </c>
      <c r="L45" s="7">
        <f t="shared" si="2"/>
        <v>5.4602888086642709</v>
      </c>
      <c r="M45" s="8" t="s">
        <v>60</v>
      </c>
    </row>
    <row r="46" spans="1:13" s="8" customFormat="1" ht="17.25" customHeight="1" x14ac:dyDescent="0.3">
      <c r="A46" s="17"/>
      <c r="B46" s="19" t="s">
        <v>26</v>
      </c>
      <c r="C46" s="20"/>
      <c r="D46" s="5">
        <f t="shared" ref="D46:I46" si="8">D47-D45</f>
        <v>2560</v>
      </c>
      <c r="E46" s="5">
        <f t="shared" si="8"/>
        <v>20</v>
      </c>
      <c r="F46" s="5">
        <f t="shared" si="8"/>
        <v>2540</v>
      </c>
      <c r="G46" s="5">
        <f t="shared" si="8"/>
        <v>2281</v>
      </c>
      <c r="H46" s="5">
        <f t="shared" si="8"/>
        <v>22</v>
      </c>
      <c r="I46" s="5">
        <f t="shared" si="8"/>
        <v>2259</v>
      </c>
      <c r="J46" s="7">
        <f t="shared" si="2"/>
        <v>12.231477422183247</v>
      </c>
      <c r="K46" s="7">
        <f t="shared" si="2"/>
        <v>-9.0909090909090935</v>
      </c>
      <c r="L46" s="7">
        <f t="shared" si="2"/>
        <v>12.439132359451088</v>
      </c>
      <c r="M46" s="8" t="s">
        <v>60</v>
      </c>
    </row>
    <row r="47" spans="1:13" s="8" customFormat="1" ht="19.5" customHeight="1" x14ac:dyDescent="0.3">
      <c r="A47" s="18"/>
      <c r="B47" s="26" t="s">
        <v>27</v>
      </c>
      <c r="C47" s="27"/>
      <c r="D47" s="5">
        <f t="shared" si="0"/>
        <v>4930</v>
      </c>
      <c r="E47" s="5">
        <v>53</v>
      </c>
      <c r="F47" s="6">
        <v>4877</v>
      </c>
      <c r="G47" s="5">
        <f t="shared" si="1"/>
        <v>4550</v>
      </c>
      <c r="H47" s="5">
        <v>75</v>
      </c>
      <c r="I47" s="6">
        <v>4475</v>
      </c>
      <c r="J47" s="7">
        <f t="shared" si="2"/>
        <v>8.3516483516483433</v>
      </c>
      <c r="K47" s="7">
        <f t="shared" si="2"/>
        <v>-29.333333333333332</v>
      </c>
      <c r="L47" s="7">
        <f t="shared" si="2"/>
        <v>8.9832402234636852</v>
      </c>
      <c r="M47" s="8" t="s">
        <v>60</v>
      </c>
    </row>
    <row r="48" spans="1:13" s="8" customFormat="1" ht="15" customHeight="1" x14ac:dyDescent="0.3">
      <c r="A48" s="11"/>
      <c r="B48" s="28" t="s">
        <v>28</v>
      </c>
      <c r="C48" s="27"/>
      <c r="D48" s="5">
        <f t="shared" si="0"/>
        <v>838</v>
      </c>
      <c r="E48" s="5">
        <v>439</v>
      </c>
      <c r="F48" s="12">
        <v>399</v>
      </c>
      <c r="G48" s="5">
        <f t="shared" si="1"/>
        <v>2560</v>
      </c>
      <c r="H48" s="13">
        <v>274</v>
      </c>
      <c r="I48" s="12">
        <v>2286</v>
      </c>
      <c r="J48" s="14">
        <f t="shared" si="2"/>
        <v>-67.265625</v>
      </c>
      <c r="K48" s="14">
        <f t="shared" si="2"/>
        <v>60.218978102189794</v>
      </c>
      <c r="L48" s="14">
        <f t="shared" si="2"/>
        <v>-82.545931758530173</v>
      </c>
      <c r="M48" s="8" t="s">
        <v>60</v>
      </c>
    </row>
    <row r="49" spans="1:13" s="8" customFormat="1" ht="15" customHeight="1" x14ac:dyDescent="0.3">
      <c r="A49" s="15"/>
      <c r="B49" s="25" t="s">
        <v>29</v>
      </c>
      <c r="C49" s="20"/>
      <c r="D49" s="5">
        <f>D19+D26+D40+D44+D47+D48</f>
        <v>5044562</v>
      </c>
      <c r="E49" s="5">
        <f t="shared" ref="E49:I49" si="9">E19+E26+E40+E44+E47+E48</f>
        <v>2034290</v>
      </c>
      <c r="F49" s="5">
        <f t="shared" si="9"/>
        <v>3010272</v>
      </c>
      <c r="G49" s="5">
        <f t="shared" si="9"/>
        <v>4462024</v>
      </c>
      <c r="H49" s="5">
        <f t="shared" si="9"/>
        <v>1682955</v>
      </c>
      <c r="I49" s="5">
        <f t="shared" si="9"/>
        <v>2779069</v>
      </c>
      <c r="J49" s="7">
        <f t="shared" si="2"/>
        <v>13.055465412108935</v>
      </c>
      <c r="K49" s="7">
        <f t="shared" si="2"/>
        <v>20.876078088837779</v>
      </c>
      <c r="L49" s="7">
        <f t="shared" si="2"/>
        <v>8.3194407911426396</v>
      </c>
      <c r="M49" s="8" t="s">
        <v>60</v>
      </c>
    </row>
    <row r="50" spans="1:13" x14ac:dyDescent="0.3">
      <c r="A50" s="29" t="s">
        <v>61</v>
      </c>
    </row>
    <row r="51" spans="1:13" x14ac:dyDescent="0.3">
      <c r="A51" s="29" t="s">
        <v>62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2019-06-23T08:59:49Z</cp:lastPrinted>
  <dcterms:created xsi:type="dcterms:W3CDTF">2018-08-16T04:21:57Z</dcterms:created>
  <dcterms:modified xsi:type="dcterms:W3CDTF">2019-06-24T02:15:42Z</dcterms:modified>
</cp:coreProperties>
</file>