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6\"/>
    </mc:Choice>
  </mc:AlternateContent>
  <bookViews>
    <workbookView xWindow="0" yWindow="0" windowWidth="23040" windowHeight="913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5" i="1"/>
  <c r="D47" i="1"/>
  <c r="D46" i="1" s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G25" i="1"/>
  <c r="D18" i="1"/>
  <c r="D16" i="1"/>
  <c r="D39" i="1"/>
  <c r="D25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<sst xmlns="http://schemas.openxmlformats.org/spreadsheetml/2006/main" count="114" uniqueCount="63">
  <si>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</si>
  <si>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</si>
  <si>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</si>
  <si>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</si>
  <si>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</si>
  <si>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</si>
  <si>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</si>
  <si>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</si>
  <si>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</si>
  <si>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</si>
  <si>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</si>
  <si>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</si>
  <si>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</si>
  <si>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</si>
  <si>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</si>
  <si>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</si>
  <si>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</si>
  <si>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</si>
  <si>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</si>
  <si>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</si>
  <si>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</si>
  <si>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</si>
  <si>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</si>
  <si>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</si>
  <si>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</si>
  <si>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</si>
  <si>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</si>
  <si>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</si>
  <si>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</si>
  <si>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</si>
  <si>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</si>
  <si>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</si>
  <si>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</si>
  <si>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</si>
  <si>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</si>
  <si>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</si>
  <si>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</si>
  <si>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</si>
  <si>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</si>
  <si>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</si>
  <si>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</si>
  <si>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</si>
  <si>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</si>
  <si>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</si>
  <si>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</si>
  <si>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</si>
  <si>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</si>
  <si>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</si>
  <si>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</si>
  <si>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</si>
  <si>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</si>
  <si>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</si>
  <si>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</si>
  <si>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</si>
  <si>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</si>
  <si>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</si>
  <si>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</si>
  <si>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108年6月來臺旅客人次及成長率－按居住地分
Table 1-2 Visitor Arrivals by Residence,
June,2019</t>
  </si>
  <si>
    <t>108年6月 Jun.., 2019</t>
  </si>
  <si>
    <t>107年6月 Jun..,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</si>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</sst>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pane ySplit="3" topLeftCell="A4" activePane="bottomLeft" state="frozen"/>
      <selection pane="bottomLeft" activeCell="P9" sqref="P9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2" customFormat="1" ht="24.6" customHeight="1" x14ac:dyDescent="0.3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r="3" spans="1:13" s="2" customFormat="1" ht="48.6" customHeight="1" x14ac:dyDescent="0.3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19" t="s">
        <v>6</v>
      </c>
      <c r="C4" s="20"/>
      <c r="D4" s="5">
        <f>E4+F4</f>
        <v>150273</v>
      </c>
      <c r="E4" s="5">
        <v>140794</v>
      </c>
      <c r="F4" s="6">
        <v>9479</v>
      </c>
      <c r="G4" s="5">
        <f>H4+I4</f>
        <v>147651</v>
      </c>
      <c r="H4" s="5">
        <v>137677</v>
      </c>
      <c r="I4" s="6">
        <v>9974</v>
      </c>
      <c r="J4" s="7">
        <f>IF(G4=0,"-",((D4/G4)-1)*100)</f>
        <v>1.7758091716276958</v>
      </c>
      <c r="K4" s="7">
        <f>IF(H4=0,"-",((E4/H4)-1)*100)</f>
        <v>2.263994712261308</v>
      </c>
      <c r="L4" s="7">
        <f>IF(I4=0,"-",((F4/I4)-1)*100)</f>
        <v>-4.9629035492279927</v>
      </c>
      <c r="M4" s="8" t="s">
        <v>60</v>
      </c>
    </row>
    <row r="5" spans="1:13" s="8" customFormat="1" ht="15" customHeight="1" x14ac:dyDescent="0.3">
      <c r="A5" s="17"/>
      <c r="B5" s="19" t="s">
        <v>7</v>
      </c>
      <c r="C5" s="20"/>
      <c r="D5" s="5">
        <f t="shared" ref="D5:D48" si="0">E5+F5</f>
        <v>260919</v>
      </c>
      <c r="E5" s="5">
        <v>258324</v>
      </c>
      <c r="F5" s="6">
        <v>2595</v>
      </c>
      <c r="G5" s="5">
        <f t="shared" ref="G5:G48" si="1">H5+I5</f>
        <v>193886</v>
      </c>
      <c r="H5" s="5">
        <v>191135</v>
      </c>
      <c r="I5" s="6">
        <v>2751</v>
      </c>
      <c r="J5" s="7">
        <f t="shared" ref="J5:L49" si="2">IF(G5=0,"-",((D5/G5)-1)*100)</f>
        <v>34.573409116697441</v>
      </c>
      <c r="K5" s="7">
        <f t="shared" si="2"/>
        <v>35.152640803620486</v>
      </c>
      <c r="L5" s="7">
        <f t="shared" si="2"/>
        <v>-5.6706652126499506</v>
      </c>
      <c r="M5" s="8" t="s">
        <v>60</v>
      </c>
    </row>
    <row r="6" spans="1:13" s="8" customFormat="1" ht="15" customHeight="1" x14ac:dyDescent="0.3">
      <c r="A6" s="17"/>
      <c r="B6" s="19" t="s">
        <v>8</v>
      </c>
      <c r="C6" s="20"/>
      <c r="D6" s="5">
        <f t="shared" si="0"/>
        <v>138537</v>
      </c>
      <c r="E6" s="5">
        <v>108</v>
      </c>
      <c r="F6" s="6">
        <v>138429</v>
      </c>
      <c r="G6" s="5">
        <f t="shared" si="1"/>
        <v>134146</v>
      </c>
      <c r="H6" s="5">
        <v>114</v>
      </c>
      <c r="I6" s="6">
        <v>134032</v>
      </c>
      <c r="J6" s="7">
        <f t="shared" si="2"/>
        <v>3.2732992411253381</v>
      </c>
      <c r="K6" s="7">
        <f t="shared" si="2"/>
        <v>-5.2631578947368478</v>
      </c>
      <c r="L6" s="7">
        <f t="shared" si="2"/>
        <v>3.2805598663005808</v>
      </c>
      <c r="M6" s="8" t="s">
        <v>60</v>
      </c>
    </row>
    <row r="7" spans="1:13" s="8" customFormat="1" ht="15" customHeight="1" x14ac:dyDescent="0.3">
      <c r="A7" s="17"/>
      <c r="B7" s="19" t="s">
        <v>9</v>
      </c>
      <c r="C7" s="20"/>
      <c r="D7" s="5">
        <f t="shared" si="0"/>
        <v>68770</v>
      </c>
      <c r="E7" s="5">
        <v>316</v>
      </c>
      <c r="F7" s="6">
        <v>68454</v>
      </c>
      <c r="G7" s="5">
        <f t="shared" si="1"/>
        <v>64436</v>
      </c>
      <c r="H7" s="5">
        <v>309</v>
      </c>
      <c r="I7" s="6">
        <v>64127</v>
      </c>
      <c r="J7" s="7">
        <f t="shared" si="2"/>
        <v>6.72605375876838</v>
      </c>
      <c r="K7" s="7">
        <f t="shared" si="2"/>
        <v>2.265372168284796</v>
      </c>
      <c r="L7" s="7">
        <f t="shared" si="2"/>
        <v>6.7475478347653883</v>
      </c>
      <c r="M7" s="8" t="s">
        <v>60</v>
      </c>
    </row>
    <row r="8" spans="1:13" s="8" customFormat="1" ht="15" customHeight="1" x14ac:dyDescent="0.3">
      <c r="A8" s="17"/>
      <c r="B8" s="19" t="s">
        <v>10</v>
      </c>
      <c r="C8" s="20"/>
      <c r="D8" s="5">
        <f t="shared" si="0"/>
        <v>3159</v>
      </c>
      <c r="E8" s="5">
        <v>2</v>
      </c>
      <c r="F8" s="6">
        <v>3157</v>
      </c>
      <c r="G8" s="5">
        <f t="shared" si="1"/>
        <v>3242</v>
      </c>
      <c r="H8" s="5">
        <v>0</v>
      </c>
      <c r="I8" s="6">
        <v>3242</v>
      </c>
      <c r="J8" s="7">
        <f t="shared" si="2"/>
        <v>-2.5601480567550849</v>
      </c>
      <c r="K8" s="7" t="str">
        <f t="shared" si="2"/>
        <v>-</v>
      </c>
      <c r="L8" s="7">
        <f t="shared" si="2"/>
        <v>-2.6218383713756954</v>
      </c>
      <c r="M8" s="8" t="s">
        <v>60</v>
      </c>
    </row>
    <row r="9" spans="1:13" s="8" customFormat="1" ht="15" customHeight="1" x14ac:dyDescent="0.3">
      <c r="A9" s="17"/>
      <c r="B9" s="19" t="s">
        <v>11</v>
      </c>
      <c r="C9" s="20"/>
      <c r="D9" s="5">
        <f t="shared" si="0"/>
        <v>1600</v>
      </c>
      <c r="E9" s="5">
        <v>12</v>
      </c>
      <c r="F9" s="6">
        <v>1588</v>
      </c>
      <c r="G9" s="5">
        <f t="shared" si="1"/>
        <v>1849</v>
      </c>
      <c r="H9" s="5">
        <v>8</v>
      </c>
      <c r="I9" s="6">
        <v>1841</v>
      </c>
      <c r="J9" s="7">
        <f t="shared" si="2"/>
        <v>-13.466738777717691</v>
      </c>
      <c r="K9" s="7">
        <f t="shared" si="2"/>
        <v>50</v>
      </c>
      <c r="L9" s="7">
        <f t="shared" si="2"/>
        <v>-13.742531233025534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38779</v>
      </c>
      <c r="E10" s="5">
        <v>69</v>
      </c>
      <c r="F10" s="6">
        <v>38710</v>
      </c>
      <c r="G10" s="5">
        <f t="shared" si="1"/>
        <v>44603</v>
      </c>
      <c r="H10" s="5">
        <v>56</v>
      </c>
      <c r="I10" s="6">
        <v>44547</v>
      </c>
      <c r="J10" s="7">
        <f t="shared" si="2"/>
        <v>-13.057417662489069</v>
      </c>
      <c r="K10" s="7">
        <f t="shared" si="2"/>
        <v>23.214285714285722</v>
      </c>
      <c r="L10" s="7">
        <f t="shared" si="2"/>
        <v>-13.103014793364309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36940</v>
      </c>
      <c r="E11" s="5">
        <v>39</v>
      </c>
      <c r="F11" s="6">
        <v>36901</v>
      </c>
      <c r="G11" s="5">
        <f t="shared" si="1"/>
        <v>33987</v>
      </c>
      <c r="H11" s="5">
        <v>30</v>
      </c>
      <c r="I11" s="6">
        <v>33957</v>
      </c>
      <c r="J11" s="7">
        <f t="shared" si="2"/>
        <v>8.6886162356194951</v>
      </c>
      <c r="K11" s="7">
        <f t="shared" si="2"/>
        <v>30.000000000000004</v>
      </c>
      <c r="L11" s="7">
        <f t="shared" si="2"/>
        <v>8.6697882616249888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25911</v>
      </c>
      <c r="E12" s="5">
        <v>43</v>
      </c>
      <c r="F12" s="6">
        <v>25868</v>
      </c>
      <c r="G12" s="5">
        <f t="shared" si="1"/>
        <v>24433</v>
      </c>
      <c r="H12" s="5">
        <v>51</v>
      </c>
      <c r="I12" s="6">
        <v>24382</v>
      </c>
      <c r="J12" s="7">
        <f t="shared" si="2"/>
        <v>6.0491957598330037</v>
      </c>
      <c r="K12" s="7">
        <f t="shared" si="2"/>
        <v>-15.686274509803921</v>
      </c>
      <c r="L12" s="7">
        <f t="shared" si="2"/>
        <v>6.0946599950783442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44206</v>
      </c>
      <c r="E13" s="5">
        <v>235</v>
      </c>
      <c r="F13" s="6">
        <v>43971</v>
      </c>
      <c r="G13" s="5">
        <f t="shared" si="1"/>
        <v>39632</v>
      </c>
      <c r="H13" s="5">
        <v>239</v>
      </c>
      <c r="I13" s="6">
        <v>39393</v>
      </c>
      <c r="J13" s="7">
        <f t="shared" si="2"/>
        <v>11.541178845377464</v>
      </c>
      <c r="K13" s="7">
        <f t="shared" si="2"/>
        <v>-1.6736401673640211</v>
      </c>
      <c r="L13" s="7">
        <f t="shared" si="2"/>
        <v>11.621354047673439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26881</v>
      </c>
      <c r="E14" s="5">
        <v>32</v>
      </c>
      <c r="F14" s="6">
        <v>26849</v>
      </c>
      <c r="G14" s="5">
        <f t="shared" si="1"/>
        <v>20861</v>
      </c>
      <c r="H14" s="5">
        <v>34</v>
      </c>
      <c r="I14" s="6">
        <v>20827</v>
      </c>
      <c r="J14" s="7">
        <f t="shared" si="2"/>
        <v>28.857677004937443</v>
      </c>
      <c r="K14" s="7">
        <f t="shared" si="2"/>
        <v>-5.8823529411764719</v>
      </c>
      <c r="L14" s="7">
        <f t="shared" si="2"/>
        <v>28.914389974552268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36371</v>
      </c>
      <c r="E15" s="5">
        <v>277</v>
      </c>
      <c r="F15" s="6">
        <v>36094</v>
      </c>
      <c r="G15" s="5">
        <f t="shared" si="1"/>
        <v>48098</v>
      </c>
      <c r="H15" s="5">
        <v>243</v>
      </c>
      <c r="I15" s="6">
        <v>47855</v>
      </c>
      <c r="J15" s="7">
        <f t="shared" si="2"/>
        <v>-24.381471163042121</v>
      </c>
      <c r="K15" s="7">
        <f t="shared" si="2"/>
        <v>13.991769547325106</v>
      </c>
      <c r="L15" s="7">
        <f t="shared" si="2"/>
        <v>-24.576324313028941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2620</v>
      </c>
      <c r="E16" s="5">
        <f t="shared" si="3"/>
        <v>30</v>
      </c>
      <c r="F16" s="5">
        <f t="shared" si="3"/>
        <v>2590</v>
      </c>
      <c r="G16" s="5">
        <f t="shared" si="3"/>
        <v>2533</v>
      </c>
      <c r="H16" s="5">
        <f t="shared" si="3"/>
        <v>28</v>
      </c>
      <c r="I16" s="5">
        <f t="shared" si="3"/>
        <v>2505</v>
      </c>
      <c r="J16" s="7">
        <f t="shared" si="2"/>
        <v>3.434662455586257</v>
      </c>
      <c r="K16" s="7">
        <f t="shared" si="2"/>
        <v>7.1428571428571397</v>
      </c>
      <c r="L16" s="7">
        <f t="shared" si="2"/>
        <v>3.3932135728542923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211708</v>
      </c>
      <c r="E17" s="5">
        <v>725</v>
      </c>
      <c r="F17" s="6">
        <v>210983</v>
      </c>
      <c r="G17" s="5">
        <f t="shared" si="1"/>
        <v>214147</v>
      </c>
      <c r="H17" s="5">
        <v>681</v>
      </c>
      <c r="I17" s="6">
        <v>213466</v>
      </c>
      <c r="J17" s="7">
        <f t="shared" si="2"/>
        <v>-1.1389372720607804</v>
      </c>
      <c r="K17" s="7">
        <f t="shared" si="2"/>
        <v>6.4610866372980968</v>
      </c>
      <c r="L17" s="7">
        <f t="shared" si="2"/>
        <v>-1.1631828956367718</v>
      </c>
      <c r="M17" s="8" t="s">
        <v>60</v>
      </c>
    </row>
    <row r="18" spans="1:13" s="8" customFormat="1" ht="15" customHeight="1" x14ac:dyDescent="0.3">
      <c r="A18" s="17"/>
      <c r="B18" s="19" t="s">
        <v>14</v>
      </c>
      <c r="C18" s="20"/>
      <c r="D18" s="5">
        <f t="shared" ref="D18:I18" si="4">D19-D4-D5-D6-D7-D8-D9-D17</f>
        <v>1515</v>
      </c>
      <c r="E18" s="5">
        <f t="shared" si="4"/>
        <v>9</v>
      </c>
      <c r="F18" s="5">
        <f t="shared" si="4"/>
        <v>1506</v>
      </c>
      <c r="G18" s="5">
        <f t="shared" si="4"/>
        <v>1302</v>
      </c>
      <c r="H18" s="5">
        <f t="shared" si="4"/>
        <v>5</v>
      </c>
      <c r="I18" s="5">
        <f t="shared" si="4"/>
        <v>1297</v>
      </c>
      <c r="J18" s="7">
        <f t="shared" si="2"/>
        <v>16.359447004608295</v>
      </c>
      <c r="K18" s="7">
        <f t="shared" si="2"/>
        <v>80</v>
      </c>
      <c r="L18" s="7">
        <f t="shared" si="2"/>
        <v>16.114109483423288</v>
      </c>
      <c r="M18" s="8" t="s">
        <v>60</v>
      </c>
    </row>
    <row r="19" spans="1:13" s="8" customFormat="1" ht="15" customHeight="1" x14ac:dyDescent="0.3">
      <c r="A19" s="18"/>
      <c r="B19" s="19" t="s">
        <v>15</v>
      </c>
      <c r="C19" s="20"/>
      <c r="D19" s="5">
        <f t="shared" si="0"/>
        <v>836481</v>
      </c>
      <c r="E19" s="5">
        <v>400290</v>
      </c>
      <c r="F19" s="6">
        <v>436191</v>
      </c>
      <c r="G19" s="5">
        <f t="shared" si="1"/>
        <v>760659</v>
      </c>
      <c r="H19" s="5">
        <v>329929</v>
      </c>
      <c r="I19" s="6">
        <v>430730</v>
      </c>
      <c r="J19" s="7">
        <f t="shared" si="2"/>
        <v>9.9679356978619857</v>
      </c>
      <c r="K19" s="7">
        <f t="shared" si="2"/>
        <v>21.326103494994374</v>
      </c>
      <c r="L19" s="7">
        <f t="shared" si="2"/>
        <v>1.2678476075499656</v>
      </c>
      <c r="M19" s="8" t="s">
        <v>60</v>
      </c>
    </row>
    <row r="20" spans="1:13" s="8" customFormat="1" ht="15" customHeight="1" x14ac:dyDescent="0.3">
      <c r="A20" s="16" t="s">
        <v>16</v>
      </c>
      <c r="B20" s="19" t="s">
        <v>37</v>
      </c>
      <c r="C20" s="20"/>
      <c r="D20" s="5">
        <f t="shared" si="0"/>
        <v>7945</v>
      </c>
      <c r="E20" s="5">
        <v>29</v>
      </c>
      <c r="F20" s="6">
        <v>7916</v>
      </c>
      <c r="G20" s="5">
        <f t="shared" si="1"/>
        <v>7413</v>
      </c>
      <c r="H20" s="5">
        <v>22</v>
      </c>
      <c r="I20" s="6">
        <v>7391</v>
      </c>
      <c r="J20" s="7">
        <f t="shared" si="2"/>
        <v>7.1765816808309735</v>
      </c>
      <c r="K20" s="7">
        <f t="shared" si="2"/>
        <v>31.818181818181813</v>
      </c>
      <c r="L20" s="7">
        <f t="shared" si="2"/>
        <v>7.1032336625625803</v>
      </c>
      <c r="M20" s="8" t="s">
        <v>60</v>
      </c>
    </row>
    <row r="21" spans="1:13" s="8" customFormat="1" ht="15" customHeight="1" x14ac:dyDescent="0.3">
      <c r="A21" s="17"/>
      <c r="B21" s="19" t="s">
        <v>38</v>
      </c>
      <c r="C21" s="20"/>
      <c r="D21" s="5">
        <f t="shared" si="0"/>
        <v>53787</v>
      </c>
      <c r="E21" s="5">
        <v>418</v>
      </c>
      <c r="F21" s="6">
        <v>53369</v>
      </c>
      <c r="G21" s="5">
        <f t="shared" si="1"/>
        <v>52350</v>
      </c>
      <c r="H21" s="5">
        <v>391</v>
      </c>
      <c r="I21" s="6">
        <v>51959</v>
      </c>
      <c r="J21" s="7">
        <f t="shared" si="2"/>
        <v>2.7449856733524403</v>
      </c>
      <c r="K21" s="7">
        <f t="shared" si="2"/>
        <v>6.9053708439897665</v>
      </c>
      <c r="L21" s="7">
        <f t="shared" si="2"/>
        <v>2.7136780923420423</v>
      </c>
      <c r="M21" s="8" t="s">
        <v>60</v>
      </c>
    </row>
    <row r="22" spans="1:13" s="8" customFormat="1" ht="15" customHeight="1" x14ac:dyDescent="0.3">
      <c r="A22" s="17"/>
      <c r="B22" s="19" t="s">
        <v>39</v>
      </c>
      <c r="C22" s="20"/>
      <c r="D22" s="5">
        <f t="shared" si="0"/>
        <v>271</v>
      </c>
      <c r="E22" s="5">
        <v>3</v>
      </c>
      <c r="F22" s="6">
        <v>268</v>
      </c>
      <c r="G22" s="5">
        <f t="shared" si="1"/>
        <v>277</v>
      </c>
      <c r="H22" s="5">
        <v>0</v>
      </c>
      <c r="I22" s="6">
        <v>277</v>
      </c>
      <c r="J22" s="7">
        <f t="shared" si="2"/>
        <v>-2.166064981949456</v>
      </c>
      <c r="K22" s="7" t="str">
        <f t="shared" si="2"/>
        <v>-</v>
      </c>
      <c r="L22" s="7">
        <f t="shared" si="2"/>
        <v>-3.2490974729241895</v>
      </c>
      <c r="M22" s="8" t="s">
        <v>60</v>
      </c>
    </row>
    <row r="23" spans="1:13" s="8" customFormat="1" ht="15" customHeight="1" x14ac:dyDescent="0.3">
      <c r="A23" s="17"/>
      <c r="B23" s="19" t="s">
        <v>40</v>
      </c>
      <c r="C23" s="20"/>
      <c r="D23" s="5">
        <f t="shared" si="0"/>
        <v>323</v>
      </c>
      <c r="E23" s="5">
        <v>26</v>
      </c>
      <c r="F23" s="6">
        <v>297</v>
      </c>
      <c r="G23" s="5">
        <f t="shared" si="1"/>
        <v>344</v>
      </c>
      <c r="H23" s="5">
        <v>11</v>
      </c>
      <c r="I23" s="6">
        <v>333</v>
      </c>
      <c r="J23" s="7">
        <f t="shared" si="2"/>
        <v>-6.104651162790697</v>
      </c>
      <c r="K23" s="7">
        <f t="shared" si="2"/>
        <v>136.36363636363637</v>
      </c>
      <c r="L23" s="7">
        <f t="shared" si="2"/>
        <v>-10.810810810810811</v>
      </c>
      <c r="M23" s="8" t="s">
        <v>60</v>
      </c>
    </row>
    <row r="24" spans="1:13" s="8" customFormat="1" ht="15" customHeight="1" x14ac:dyDescent="0.3">
      <c r="A24" s="17"/>
      <c r="B24" s="19" t="s">
        <v>41</v>
      </c>
      <c r="C24" s="20"/>
      <c r="D24" s="5">
        <f t="shared" si="0"/>
        <v>62</v>
      </c>
      <c r="E24" s="5">
        <v>5</v>
      </c>
      <c r="F24" s="6">
        <v>57</v>
      </c>
      <c r="G24" s="5">
        <f t="shared" si="1"/>
        <v>86</v>
      </c>
      <c r="H24" s="5">
        <v>7</v>
      </c>
      <c r="I24" s="6">
        <v>79</v>
      </c>
      <c r="J24" s="7">
        <f t="shared" si="2"/>
        <v>-27.906976744186053</v>
      </c>
      <c r="K24" s="7">
        <f t="shared" si="2"/>
        <v>-28.571428571428569</v>
      </c>
      <c r="L24" s="7">
        <f t="shared" si="2"/>
        <v>-27.848101265822788</v>
      </c>
      <c r="M24" s="8" t="s">
        <v>60</v>
      </c>
    </row>
    <row r="25" spans="1:13" s="8" customFormat="1" ht="15" customHeight="1" x14ac:dyDescent="0.3">
      <c r="A25" s="17"/>
      <c r="B25" s="19" t="s">
        <v>17</v>
      </c>
      <c r="C25" s="20"/>
      <c r="D25" s="5">
        <f t="shared" ref="D25:I25" si="5">D26-D20-D21-D22-D23-D24</f>
        <v>1151</v>
      </c>
      <c r="E25" s="5">
        <f t="shared" si="5"/>
        <v>13</v>
      </c>
      <c r="F25" s="5">
        <f t="shared" si="5"/>
        <v>1138</v>
      </c>
      <c r="G25" s="5">
        <f t="shared" si="5"/>
        <v>1086</v>
      </c>
      <c r="H25" s="5">
        <f t="shared" si="5"/>
        <v>26</v>
      </c>
      <c r="I25" s="5">
        <f t="shared" si="5"/>
        <v>1060</v>
      </c>
      <c r="J25" s="7">
        <f t="shared" si="2"/>
        <v>5.9852670349907822</v>
      </c>
      <c r="K25" s="7">
        <f t="shared" si="2"/>
        <v>-50</v>
      </c>
      <c r="L25" s="7">
        <f t="shared" si="2"/>
        <v>7.3584905660377453</v>
      </c>
      <c r="M25" s="8" t="s">
        <v>60</v>
      </c>
    </row>
    <row r="26" spans="1:13" s="8" customFormat="1" ht="15" customHeight="1" x14ac:dyDescent="0.3">
      <c r="A26" s="18"/>
      <c r="B26" s="19" t="s">
        <v>18</v>
      </c>
      <c r="C26" s="20"/>
      <c r="D26" s="5">
        <f t="shared" si="0"/>
        <v>63539</v>
      </c>
      <c r="E26" s="5">
        <v>494</v>
      </c>
      <c r="F26" s="6">
        <v>63045</v>
      </c>
      <c r="G26" s="5">
        <f t="shared" si="1"/>
        <v>61556</v>
      </c>
      <c r="H26" s="5">
        <v>457</v>
      </c>
      <c r="I26" s="6">
        <v>61099</v>
      </c>
      <c r="J26" s="7">
        <f t="shared" si="2"/>
        <v>3.2214568847878322</v>
      </c>
      <c r="K26" s="7">
        <f t="shared" si="2"/>
        <v>8.0962800875273633</v>
      </c>
      <c r="L26" s="7">
        <f t="shared" si="2"/>
        <v>3.184994844432798</v>
      </c>
      <c r="M26" s="8" t="s">
        <v>60</v>
      </c>
    </row>
    <row r="27" spans="1:13" s="8" customFormat="1" ht="15" customHeight="1" x14ac:dyDescent="0.3">
      <c r="A27" s="16" t="s">
        <v>19</v>
      </c>
      <c r="B27" s="19" t="s">
        <v>42</v>
      </c>
      <c r="C27" s="20"/>
      <c r="D27" s="5">
        <f t="shared" si="0"/>
        <v>510</v>
      </c>
      <c r="E27" s="5">
        <v>0</v>
      </c>
      <c r="F27" s="6">
        <v>510</v>
      </c>
      <c r="G27" s="5">
        <f t="shared" si="1"/>
        <v>501</v>
      </c>
      <c r="H27" s="5">
        <v>0</v>
      </c>
      <c r="I27" s="6">
        <v>501</v>
      </c>
      <c r="J27" s="7">
        <f t="shared" si="2"/>
        <v>1.7964071856287456</v>
      </c>
      <c r="K27" s="7" t="str">
        <f t="shared" si="2"/>
        <v>-</v>
      </c>
      <c r="L27" s="7">
        <f t="shared" si="2"/>
        <v>1.7964071856287456</v>
      </c>
      <c r="M27" s="8" t="s">
        <v>60</v>
      </c>
    </row>
    <row r="28" spans="1:13" s="8" customFormat="1" ht="15" customHeight="1" x14ac:dyDescent="0.3">
      <c r="A28" s="17"/>
      <c r="B28" s="19" t="s">
        <v>43</v>
      </c>
      <c r="C28" s="20"/>
      <c r="D28" s="5">
        <f t="shared" si="0"/>
        <v>3520</v>
      </c>
      <c r="E28" s="5">
        <v>6</v>
      </c>
      <c r="F28" s="6">
        <v>3514</v>
      </c>
      <c r="G28" s="5">
        <f t="shared" si="1"/>
        <v>3953</v>
      </c>
      <c r="H28" s="5">
        <v>6</v>
      </c>
      <c r="I28" s="6">
        <v>3947</v>
      </c>
      <c r="J28" s="7">
        <f t="shared" si="2"/>
        <v>-10.953706046040978</v>
      </c>
      <c r="K28" s="7">
        <f t="shared" si="2"/>
        <v>0</v>
      </c>
      <c r="L28" s="7">
        <f t="shared" si="2"/>
        <v>-10.970357233341776</v>
      </c>
      <c r="M28" s="8" t="s">
        <v>60</v>
      </c>
    </row>
    <row r="29" spans="1:13" s="8" customFormat="1" ht="15" customHeight="1" x14ac:dyDescent="0.3">
      <c r="A29" s="17"/>
      <c r="B29" s="19" t="s">
        <v>44</v>
      </c>
      <c r="C29" s="20"/>
      <c r="D29" s="5">
        <f t="shared" si="0"/>
        <v>3757</v>
      </c>
      <c r="E29" s="5">
        <v>9</v>
      </c>
      <c r="F29" s="6">
        <v>3748</v>
      </c>
      <c r="G29" s="5">
        <f t="shared" si="1"/>
        <v>4389</v>
      </c>
      <c r="H29" s="5">
        <v>13</v>
      </c>
      <c r="I29" s="6">
        <v>4376</v>
      </c>
      <c r="J29" s="7">
        <f t="shared" si="2"/>
        <v>-14.399635452267034</v>
      </c>
      <c r="K29" s="7">
        <f t="shared" si="2"/>
        <v>-30.76923076923077</v>
      </c>
      <c r="L29" s="7">
        <f t="shared" si="2"/>
        <v>-14.3510054844607</v>
      </c>
      <c r="M29" s="8" t="s">
        <v>60</v>
      </c>
    </row>
    <row r="30" spans="1:13" s="8" customFormat="1" ht="15" customHeight="1" x14ac:dyDescent="0.3">
      <c r="A30" s="17"/>
      <c r="B30" s="19" t="s">
        <v>45</v>
      </c>
      <c r="C30" s="20"/>
      <c r="D30" s="5">
        <f t="shared" si="0"/>
        <v>1367</v>
      </c>
      <c r="E30" s="5">
        <v>2</v>
      </c>
      <c r="F30" s="6">
        <v>1365</v>
      </c>
      <c r="G30" s="5">
        <f t="shared" si="1"/>
        <v>1501</v>
      </c>
      <c r="H30" s="5">
        <v>0</v>
      </c>
      <c r="I30" s="6">
        <v>1501</v>
      </c>
      <c r="J30" s="7">
        <f t="shared" si="2"/>
        <v>-8.9273817455029931</v>
      </c>
      <c r="K30" s="7" t="str">
        <f t="shared" si="2"/>
        <v>-</v>
      </c>
      <c r="L30" s="7">
        <f t="shared" si="2"/>
        <v>-9.0606262491672247</v>
      </c>
      <c r="M30" s="8" t="s">
        <v>60</v>
      </c>
    </row>
    <row r="31" spans="1:13" s="8" customFormat="1" ht="15" customHeight="1" x14ac:dyDescent="0.3">
      <c r="A31" s="17"/>
      <c r="B31" s="19" t="s">
        <v>46</v>
      </c>
      <c r="C31" s="20"/>
      <c r="D31" s="5">
        <f t="shared" si="0"/>
        <v>1666</v>
      </c>
      <c r="E31" s="5">
        <v>2</v>
      </c>
      <c r="F31" s="6">
        <v>1664</v>
      </c>
      <c r="G31" s="5">
        <f t="shared" si="1"/>
        <v>1773</v>
      </c>
      <c r="H31" s="5">
        <v>1</v>
      </c>
      <c r="I31" s="6">
        <v>1772</v>
      </c>
      <c r="J31" s="7">
        <f t="shared" si="2"/>
        <v>-6.0349689791314169</v>
      </c>
      <c r="K31" s="7">
        <f t="shared" si="2"/>
        <v>100</v>
      </c>
      <c r="L31" s="7">
        <f t="shared" si="2"/>
        <v>-6.0948081264108334</v>
      </c>
      <c r="M31" s="8" t="s">
        <v>60</v>
      </c>
    </row>
    <row r="32" spans="1:13" s="8" customFormat="1" ht="15" customHeight="1" x14ac:dyDescent="0.3">
      <c r="A32" s="17"/>
      <c r="B32" s="19" t="s">
        <v>47</v>
      </c>
      <c r="C32" s="20"/>
      <c r="D32" s="5">
        <f t="shared" si="0"/>
        <v>658</v>
      </c>
      <c r="E32" s="5">
        <v>3</v>
      </c>
      <c r="F32" s="6">
        <v>655</v>
      </c>
      <c r="G32" s="5">
        <f t="shared" si="1"/>
        <v>669</v>
      </c>
      <c r="H32" s="5">
        <v>1</v>
      </c>
      <c r="I32" s="6">
        <v>668</v>
      </c>
      <c r="J32" s="7">
        <f t="shared" si="2"/>
        <v>-1.6442451420029869</v>
      </c>
      <c r="K32" s="7">
        <f t="shared" si="2"/>
        <v>200</v>
      </c>
      <c r="L32" s="7">
        <f t="shared" si="2"/>
        <v>-1.9461077844311392</v>
      </c>
      <c r="M32" s="8" t="s">
        <v>60</v>
      </c>
    </row>
    <row r="33" spans="1:13" s="8" customFormat="1" ht="15" customHeight="1" x14ac:dyDescent="0.3">
      <c r="A33" s="17"/>
      <c r="B33" s="19" t="s">
        <v>48</v>
      </c>
      <c r="C33" s="20"/>
      <c r="D33" s="5">
        <f t="shared" si="0"/>
        <v>867</v>
      </c>
      <c r="E33" s="5">
        <v>3</v>
      </c>
      <c r="F33" s="6">
        <v>864</v>
      </c>
      <c r="G33" s="5">
        <f t="shared" si="1"/>
        <v>1064</v>
      </c>
      <c r="H33" s="5">
        <v>7</v>
      </c>
      <c r="I33" s="6">
        <v>1057</v>
      </c>
      <c r="J33" s="7">
        <f t="shared" si="2"/>
        <v>-18.515037593984964</v>
      </c>
      <c r="K33" s="7">
        <f t="shared" si="2"/>
        <v>-57.142857142857139</v>
      </c>
      <c r="L33" s="7">
        <f t="shared" si="2"/>
        <v>-18.259224219489123</v>
      </c>
      <c r="M33" s="8" t="s">
        <v>60</v>
      </c>
    </row>
    <row r="34" spans="1:13" s="8" customFormat="1" ht="15" customHeight="1" x14ac:dyDescent="0.3">
      <c r="A34" s="17"/>
      <c r="B34" s="19" t="s">
        <v>49</v>
      </c>
      <c r="C34" s="20"/>
      <c r="D34" s="5">
        <f t="shared" si="0"/>
        <v>4838</v>
      </c>
      <c r="E34" s="5">
        <v>3</v>
      </c>
      <c r="F34" s="6">
        <v>4835</v>
      </c>
      <c r="G34" s="5">
        <f t="shared" si="1"/>
        <v>4927</v>
      </c>
      <c r="H34" s="5">
        <v>11</v>
      </c>
      <c r="I34" s="6">
        <v>4916</v>
      </c>
      <c r="J34" s="7">
        <f t="shared" si="2"/>
        <v>-1.8063730464785821</v>
      </c>
      <c r="K34" s="7">
        <f t="shared" si="2"/>
        <v>-72.727272727272734</v>
      </c>
      <c r="L34" s="7">
        <f t="shared" si="2"/>
        <v>-1.647681041497151</v>
      </c>
      <c r="M34" s="8" t="s">
        <v>60</v>
      </c>
    </row>
    <row r="35" spans="1:13" s="8" customFormat="1" ht="15" customHeight="1" x14ac:dyDescent="0.3">
      <c r="A35" s="17"/>
      <c r="B35" s="19" t="s">
        <v>50</v>
      </c>
      <c r="C35" s="20"/>
      <c r="D35" s="5">
        <f t="shared" si="0"/>
        <v>500</v>
      </c>
      <c r="E35" s="5">
        <v>0</v>
      </c>
      <c r="F35" s="6">
        <v>500</v>
      </c>
      <c r="G35" s="5">
        <f t="shared" si="1"/>
        <v>532</v>
      </c>
      <c r="H35" s="5">
        <v>0</v>
      </c>
      <c r="I35" s="6">
        <v>532</v>
      </c>
      <c r="J35" s="7">
        <f t="shared" si="2"/>
        <v>-6.0150375939849621</v>
      </c>
      <c r="K35" s="7" t="str">
        <f t="shared" si="2"/>
        <v>-</v>
      </c>
      <c r="L35" s="7">
        <f t="shared" si="2"/>
        <v>-6.0150375939849621</v>
      </c>
      <c r="M35" s="8" t="s">
        <v>60</v>
      </c>
    </row>
    <row r="36" spans="1:13" s="8" customFormat="1" ht="15" customHeight="1" x14ac:dyDescent="0.3">
      <c r="A36" s="17"/>
      <c r="B36" s="19" t="s">
        <v>51</v>
      </c>
      <c r="C36" s="20"/>
      <c r="D36" s="5">
        <f t="shared" si="0"/>
        <v>169</v>
      </c>
      <c r="E36" s="5">
        <v>0</v>
      </c>
      <c r="F36" s="6">
        <v>169</v>
      </c>
      <c r="G36" s="5">
        <f t="shared" si="1"/>
        <v>133</v>
      </c>
      <c r="H36" s="5">
        <v>0</v>
      </c>
      <c r="I36" s="6">
        <v>133</v>
      </c>
      <c r="J36" s="7">
        <f t="shared" si="2"/>
        <v>27.06766917293233</v>
      </c>
      <c r="K36" s="7" t="str">
        <f t="shared" si="2"/>
        <v>-</v>
      </c>
      <c r="L36" s="7">
        <f t="shared" si="2"/>
        <v>27.06766917293233</v>
      </c>
      <c r="M36" s="8" t="s">
        <v>60</v>
      </c>
    </row>
    <row r="37" spans="1:13" s="8" customFormat="1" ht="15" customHeight="1" x14ac:dyDescent="0.3">
      <c r="A37" s="17"/>
      <c r="B37" s="19" t="s">
        <v>52</v>
      </c>
      <c r="C37" s="20"/>
      <c r="D37" s="5">
        <f t="shared" si="0"/>
        <v>668</v>
      </c>
      <c r="E37" s="5">
        <v>3</v>
      </c>
      <c r="F37" s="6">
        <v>665</v>
      </c>
      <c r="G37" s="5">
        <f t="shared" si="1"/>
        <v>788</v>
      </c>
      <c r="H37" s="5">
        <v>2</v>
      </c>
      <c r="I37" s="6">
        <v>786</v>
      </c>
      <c r="J37" s="7">
        <f t="shared" si="2"/>
        <v>-15.228426395939088</v>
      </c>
      <c r="K37" s="7">
        <f t="shared" si="2"/>
        <v>50</v>
      </c>
      <c r="L37" s="7">
        <f t="shared" si="2"/>
        <v>-15.394402035623411</v>
      </c>
      <c r="M37" s="8" t="s">
        <v>60</v>
      </c>
    </row>
    <row r="38" spans="1:13" s="8" customFormat="1" ht="15" customHeight="1" x14ac:dyDescent="0.3">
      <c r="A38" s="17"/>
      <c r="B38" s="19" t="s">
        <v>53</v>
      </c>
      <c r="C38" s="20"/>
      <c r="D38" s="5">
        <f t="shared" si="0"/>
        <v>1261</v>
      </c>
      <c r="E38" s="5">
        <v>0</v>
      </c>
      <c r="F38" s="6">
        <v>1261</v>
      </c>
      <c r="G38" s="5">
        <f t="shared" si="1"/>
        <v>864</v>
      </c>
      <c r="H38" s="5">
        <v>0</v>
      </c>
      <c r="I38" s="6">
        <v>864</v>
      </c>
      <c r="J38" s="7">
        <f t="shared" si="2"/>
        <v>45.949074074074069</v>
      </c>
      <c r="K38" s="7" t="str">
        <f t="shared" si="2"/>
        <v>-</v>
      </c>
      <c r="L38" s="7">
        <f t="shared" si="2"/>
        <v>45.949074074074069</v>
      </c>
      <c r="M38" s="8" t="s">
        <v>60</v>
      </c>
    </row>
    <row r="39" spans="1:13" s="8" customFormat="1" ht="15" customHeight="1" x14ac:dyDescent="0.3">
      <c r="A39" s="17"/>
      <c r="B39" s="19" t="s">
        <v>20</v>
      </c>
      <c r="C39" s="20"/>
      <c r="D39" s="5">
        <f t="shared" ref="D39:I39" si="6">D40-D27-D28-D29-D30-D31-D32-D33-D34-D35-D36-D37-D38</f>
        <v>3721</v>
      </c>
      <c r="E39" s="5">
        <f t="shared" si="6"/>
        <v>3</v>
      </c>
      <c r="F39" s="5">
        <f t="shared" si="6"/>
        <v>3718</v>
      </c>
      <c r="G39" s="5">
        <f t="shared" si="6"/>
        <v>4050</v>
      </c>
      <c r="H39" s="5">
        <f t="shared" si="6"/>
        <v>4</v>
      </c>
      <c r="I39" s="5">
        <f t="shared" si="6"/>
        <v>4046</v>
      </c>
      <c r="J39" s="7">
        <f t="shared" si="2"/>
        <v>-8.1234567901234627</v>
      </c>
      <c r="K39" s="7">
        <f t="shared" si="2"/>
        <v>-25</v>
      </c>
      <c r="L39" s="7">
        <f t="shared" si="2"/>
        <v>-8.1067721206129484</v>
      </c>
      <c r="M39" s="8" t="s">
        <v>60</v>
      </c>
    </row>
    <row r="40" spans="1:13" s="8" customFormat="1" ht="15" customHeight="1" x14ac:dyDescent="0.3">
      <c r="A40" s="18"/>
      <c r="B40" s="19" t="s">
        <v>21</v>
      </c>
      <c r="C40" s="20"/>
      <c r="D40" s="5">
        <f t="shared" si="0"/>
        <v>23502</v>
      </c>
      <c r="E40" s="5">
        <v>34</v>
      </c>
      <c r="F40" s="6">
        <v>23468</v>
      </c>
      <c r="G40" s="5">
        <f t="shared" si="1"/>
        <v>25144</v>
      </c>
      <c r="H40" s="5">
        <v>45</v>
      </c>
      <c r="I40" s="6">
        <v>25099</v>
      </c>
      <c r="J40" s="7">
        <f t="shared" si="2"/>
        <v>-6.5303849825007916</v>
      </c>
      <c r="K40" s="7">
        <f t="shared" si="2"/>
        <v>-24.444444444444446</v>
      </c>
      <c r="L40" s="7">
        <f t="shared" si="2"/>
        <v>-6.4982668632216463</v>
      </c>
      <c r="M40" s="8" t="s">
        <v>60</v>
      </c>
    </row>
    <row r="41" spans="1:13" s="8" customFormat="1" ht="15" customHeight="1" x14ac:dyDescent="0.3">
      <c r="A41" s="16" t="s">
        <v>22</v>
      </c>
      <c r="B41" s="19" t="s">
        <v>54</v>
      </c>
      <c r="C41" s="20"/>
      <c r="D41" s="5">
        <f t="shared" si="0"/>
        <v>6621</v>
      </c>
      <c r="E41" s="5">
        <v>17</v>
      </c>
      <c r="F41" s="6">
        <v>6604</v>
      </c>
      <c r="G41" s="5">
        <f t="shared" si="1"/>
        <v>6836</v>
      </c>
      <c r="H41" s="5">
        <v>22</v>
      </c>
      <c r="I41" s="6">
        <v>6814</v>
      </c>
      <c r="J41" s="7">
        <f t="shared" si="2"/>
        <v>-3.1451141018139284</v>
      </c>
      <c r="K41" s="7">
        <f t="shared" si="2"/>
        <v>-22.72727272727273</v>
      </c>
      <c r="L41" s="7">
        <f t="shared" si="2"/>
        <v>-3.0818902260052794</v>
      </c>
      <c r="M41" s="8" t="s">
        <v>60</v>
      </c>
    </row>
    <row r="42" spans="1:13" s="8" customFormat="1" ht="15" customHeight="1" x14ac:dyDescent="0.3">
      <c r="A42" s="17"/>
      <c r="B42" s="19" t="s">
        <v>55</v>
      </c>
      <c r="C42" s="20"/>
      <c r="D42" s="5">
        <f t="shared" si="0"/>
        <v>1258</v>
      </c>
      <c r="E42" s="5">
        <v>4</v>
      </c>
      <c r="F42" s="6">
        <v>1254</v>
      </c>
      <c r="G42" s="5">
        <f t="shared" si="1"/>
        <v>1111</v>
      </c>
      <c r="H42" s="5">
        <v>1</v>
      </c>
      <c r="I42" s="6">
        <v>1110</v>
      </c>
      <c r="J42" s="7">
        <f t="shared" si="2"/>
        <v>13.231323132313232</v>
      </c>
      <c r="K42" s="7">
        <f t="shared" si="2"/>
        <v>300</v>
      </c>
      <c r="L42" s="7">
        <f t="shared" si="2"/>
        <v>12.972972972972974</v>
      </c>
      <c r="M42" s="8" t="s">
        <v>60</v>
      </c>
    </row>
    <row r="43" spans="1:13" s="8" customFormat="1" ht="15" customHeight="1" x14ac:dyDescent="0.3">
      <c r="A43" s="17"/>
      <c r="B43" s="19" t="s">
        <v>23</v>
      </c>
      <c r="C43" s="20"/>
      <c r="D43" s="5">
        <f t="shared" ref="D43:I43" si="7">D44-D41-D42</f>
        <v>283</v>
      </c>
      <c r="E43" s="5">
        <f t="shared" si="7"/>
        <v>2</v>
      </c>
      <c r="F43" s="5">
        <f t="shared" si="7"/>
        <v>281</v>
      </c>
      <c r="G43" s="5">
        <f t="shared" si="7"/>
        <v>220</v>
      </c>
      <c r="H43" s="5">
        <f t="shared" si="7"/>
        <v>2</v>
      </c>
      <c r="I43" s="5">
        <f t="shared" si="7"/>
        <v>218</v>
      </c>
      <c r="J43" s="7">
        <f t="shared" si="2"/>
        <v>28.636363636363637</v>
      </c>
      <c r="K43" s="7">
        <f t="shared" si="2"/>
        <v>0</v>
      </c>
      <c r="L43" s="7">
        <f t="shared" si="2"/>
        <v>28.899082568807334</v>
      </c>
      <c r="M43" s="8" t="s">
        <v>60</v>
      </c>
    </row>
    <row r="44" spans="1:13" s="8" customFormat="1" ht="15" customHeight="1" x14ac:dyDescent="0.3">
      <c r="A44" s="18"/>
      <c r="B44" s="19" t="s">
        <v>24</v>
      </c>
      <c r="C44" s="20"/>
      <c r="D44" s="5">
        <f t="shared" si="0"/>
        <v>8162</v>
      </c>
      <c r="E44" s="5">
        <v>23</v>
      </c>
      <c r="F44" s="6">
        <v>8139</v>
      </c>
      <c r="G44" s="5">
        <f t="shared" si="1"/>
        <v>8167</v>
      </c>
      <c r="H44" s="5">
        <v>25</v>
      </c>
      <c r="I44" s="6">
        <v>8142</v>
      </c>
      <c r="J44" s="7">
        <f t="shared" si="2"/>
        <v>-6.1221990939142046E-2</v>
      </c>
      <c r="K44" s="7">
        <f t="shared" si="2"/>
        <v>-7.9999999999999964</v>
      </c>
      <c r="L44" s="7">
        <f t="shared" si="2"/>
        <v>-3.6845983787769931E-2</v>
      </c>
      <c r="M44" s="8" t="s">
        <v>60</v>
      </c>
    </row>
    <row r="45" spans="1:13" s="8" customFormat="1" ht="20.25" customHeight="1" x14ac:dyDescent="0.3">
      <c r="A45" s="16" t="s">
        <v>25</v>
      </c>
      <c r="B45" s="19" t="s">
        <v>56</v>
      </c>
      <c r="C45" s="20"/>
      <c r="D45" s="5">
        <f t="shared" si="0"/>
        <v>377</v>
      </c>
      <c r="E45" s="5">
        <v>11</v>
      </c>
      <c r="F45" s="6">
        <v>366</v>
      </c>
      <c r="G45" s="5">
        <f t="shared" si="1"/>
        <v>384</v>
      </c>
      <c r="H45" s="5">
        <v>8</v>
      </c>
      <c r="I45" s="6">
        <v>376</v>
      </c>
      <c r="J45" s="7">
        <f t="shared" si="2"/>
        <v>-1.822916666666663</v>
      </c>
      <c r="K45" s="7">
        <f t="shared" si="2"/>
        <v>37.5</v>
      </c>
      <c r="L45" s="7">
        <f t="shared" si="2"/>
        <v>-2.6595744680851019</v>
      </c>
      <c r="M45" s="8" t="s">
        <v>60</v>
      </c>
    </row>
    <row r="46" spans="1:13" s="8" customFormat="1" ht="17.25" customHeight="1" x14ac:dyDescent="0.3">
      <c r="A46" s="17"/>
      <c r="B46" s="19" t="s">
        <v>26</v>
      </c>
      <c r="C46" s="20"/>
      <c r="D46" s="5">
        <f t="shared" ref="D46:I46" si="8">D47-D45</f>
        <v>444</v>
      </c>
      <c r="E46" s="5">
        <f t="shared" si="8"/>
        <v>6</v>
      </c>
      <c r="F46" s="5">
        <f t="shared" si="8"/>
        <v>438</v>
      </c>
      <c r="G46" s="5">
        <f t="shared" si="8"/>
        <v>505</v>
      </c>
      <c r="H46" s="5">
        <f t="shared" si="8"/>
        <v>4</v>
      </c>
      <c r="I46" s="5">
        <f t="shared" si="8"/>
        <v>501</v>
      </c>
      <c r="J46" s="7">
        <f t="shared" si="2"/>
        <v>-12.079207920792079</v>
      </c>
      <c r="K46" s="7">
        <f t="shared" si="2"/>
        <v>50</v>
      </c>
      <c r="L46" s="7">
        <f t="shared" si="2"/>
        <v>-12.574850299401197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821</v>
      </c>
      <c r="E47" s="5">
        <v>17</v>
      </c>
      <c r="F47" s="6">
        <v>804</v>
      </c>
      <c r="G47" s="5">
        <f t="shared" si="1"/>
        <v>889</v>
      </c>
      <c r="H47" s="5">
        <v>12</v>
      </c>
      <c r="I47" s="6">
        <v>877</v>
      </c>
      <c r="J47" s="7">
        <f t="shared" si="2"/>
        <v>-7.6490438695163139</v>
      </c>
      <c r="K47" s="7">
        <f t="shared" si="2"/>
        <v>41.666666666666671</v>
      </c>
      <c r="L47" s="7">
        <f t="shared" si="2"/>
        <v>-8.3238312428734353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192</v>
      </c>
      <c r="E48" s="5">
        <v>75</v>
      </c>
      <c r="F48" s="12">
        <v>117</v>
      </c>
      <c r="G48" s="5">
        <f t="shared" si="1"/>
        <v>1163</v>
      </c>
      <c r="H48" s="13">
        <v>35</v>
      </c>
      <c r="I48" s="12">
        <v>1128</v>
      </c>
      <c r="J48" s="14">
        <f t="shared" si="2"/>
        <v>-83.490971625107477</v>
      </c>
      <c r="K48" s="14">
        <f t="shared" si="2"/>
        <v>114.28571428571428</v>
      </c>
      <c r="L48" s="14">
        <f t="shared" si="2"/>
        <v>-89.627659574468083</v>
      </c>
      <c r="M48" s="8" t="s">
        <v>60</v>
      </c>
    </row>
    <row r="49" spans="1:13" s="8" customFormat="1" ht="15" customHeight="1" x14ac:dyDescent="0.3">
      <c r="A49" s="15"/>
      <c r="B49" s="25" t="s">
        <v>29</v>
      </c>
      <c r="C49" s="20"/>
      <c r="D49" s="5">
        <f>D19+D26+D40+D44+D47+D48</f>
        <v>932697</v>
      </c>
      <c r="E49" s="5">
        <f t="shared" ref="E49:I49" si="9">E19+E26+E40+E44+E47+E48</f>
        <v>400933</v>
      </c>
      <c r="F49" s="5">
        <f t="shared" si="9"/>
        <v>531764</v>
      </c>
      <c r="G49" s="5">
        <f t="shared" si="9"/>
        <v>857578</v>
      </c>
      <c r="H49" s="5">
        <f t="shared" si="9"/>
        <v>330503</v>
      </c>
      <c r="I49" s="5">
        <f t="shared" si="9"/>
        <v>527075</v>
      </c>
      <c r="J49" s="7">
        <f t="shared" si="2"/>
        <v>8.7594364594240979</v>
      </c>
      <c r="K49" s="7">
        <f t="shared" si="2"/>
        <v>21.309942723666666</v>
      </c>
      <c r="L49" s="7">
        <f t="shared" si="2"/>
        <v>0.88962671346581867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2019-07-18T02:35:47Z</cp:lastPrinted>
  <dcterms:created xsi:type="dcterms:W3CDTF">2018-08-16T04:21:57Z</dcterms:created>
  <dcterms:modified xsi:type="dcterms:W3CDTF">2019-07-19T01:41:56Z</dcterms:modified>
</cp:coreProperties>
</file>